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405" activeTab="1"/>
  </bookViews>
  <sheets>
    <sheet name="Krycí list rozpočtu" sheetId="1" r:id="rId1"/>
    <sheet name="Rozpočet" sheetId="2" r:id="rId2"/>
  </sheets>
  <definedNames>
    <definedName name="_xlnm.Print_Titles" localSheetId="0">'Krycí list rozpočtu'!$1:$3</definedName>
    <definedName name="_xlnm.Print_Titles" localSheetId="1">'Rozpočet'!$11:$13</definedName>
  </definedNames>
  <calcPr fullCalcOnLoad="1"/>
</workbook>
</file>

<file path=xl/sharedStrings.xml><?xml version="1.0" encoding="utf-8"?>
<sst xmlns="http://schemas.openxmlformats.org/spreadsheetml/2006/main" count="256" uniqueCount="182">
  <si>
    <t>Objednávateľ</t>
  </si>
  <si>
    <t>Projektant</t>
  </si>
  <si>
    <t>Zhotoviteľ</t>
  </si>
  <si>
    <t xml:space="preserve">            Počet</t>
  </si>
  <si>
    <t>A</t>
  </si>
  <si>
    <t>1</t>
  </si>
  <si>
    <t>HSV</t>
  </si>
  <si>
    <t>2</t>
  </si>
  <si>
    <t>9</t>
  </si>
  <si>
    <t>3</t>
  </si>
  <si>
    <t>PSV</t>
  </si>
  <si>
    <t>4</t>
  </si>
  <si>
    <t>5</t>
  </si>
  <si>
    <t>6</t>
  </si>
  <si>
    <t>7</t>
  </si>
  <si>
    <t>20</t>
  </si>
  <si>
    <t>Dátum a podpis</t>
  </si>
  <si>
    <t xml:space="preserve">Spracoval:   </t>
  </si>
  <si>
    <t>Č.</t>
  </si>
  <si>
    <t>Kód položky</t>
  </si>
  <si>
    <t>Popis</t>
  </si>
  <si>
    <t>MJ</t>
  </si>
  <si>
    <t>Množstvo celkom</t>
  </si>
  <si>
    <t>Cena jednotková</t>
  </si>
  <si>
    <t>Cena celkom</t>
  </si>
  <si>
    <t xml:space="preserve">Práce a dodávky HSV   </t>
  </si>
  <si>
    <t xml:space="preserve">Zvislé a kompletné konštrukcie   </t>
  </si>
  <si>
    <t>311272122</t>
  </si>
  <si>
    <t>m3</t>
  </si>
  <si>
    <t>ks</t>
  </si>
  <si>
    <t xml:space="preserve">Úpravy povrchov, podlahy, osadenie   </t>
  </si>
  <si>
    <t>611481119</t>
  </si>
  <si>
    <t>m2</t>
  </si>
  <si>
    <t>612421321</t>
  </si>
  <si>
    <t xml:space="preserve">Oprava vnútorných vápenných omietok stien, v množstve opravenej plochy nad 10 do 30 % hladkých   </t>
  </si>
  <si>
    <t>622465701</t>
  </si>
  <si>
    <t xml:space="preserve">Príprava vonkajšieho podkladu stien PROFI Adhézny mostík +   </t>
  </si>
  <si>
    <t>631312121</t>
  </si>
  <si>
    <t xml:space="preserve">Doplnenie existujúcich mazanín prostým betónom bez poteru o ploche 1-4 m2 a hr.do 80 mm   </t>
  </si>
  <si>
    <t xml:space="preserve">Ostatné konštrukcie a práce-búranie   </t>
  </si>
  <si>
    <t>962032231</t>
  </si>
  <si>
    <t xml:space="preserve">Búranie muriva nadzákladového z tehál pálených, vápenopieskových,cementových na maltu,  -1,90500t   </t>
  </si>
  <si>
    <t>978059531</t>
  </si>
  <si>
    <t xml:space="preserve">Odsekanie a odobratie stien z obkladačiek vnútorných nad 2 m2,  -0,06800t   </t>
  </si>
  <si>
    <t>979011111</t>
  </si>
  <si>
    <t xml:space="preserve">Zvislá doprava sutiny a vybúraných hmôt za prvé podlažie nad alebo pod základným podlažím   </t>
  </si>
  <si>
    <t>t</t>
  </si>
  <si>
    <t>979082111</t>
  </si>
  <si>
    <t xml:space="preserve">Vnútrostavenisková doprava sutiny a vybúraných hmôt do 10 m   </t>
  </si>
  <si>
    <t>979089012</t>
  </si>
  <si>
    <t xml:space="preserve">Poplatok za skladovanie - betón, tehly, dlaždice (17 01 ), ostatné   </t>
  </si>
  <si>
    <t>99</t>
  </si>
  <si>
    <t xml:space="preserve">Presun hmôt HSV   </t>
  </si>
  <si>
    <t>998011001</t>
  </si>
  <si>
    <t xml:space="preserve">Presun hmôt pre budovy  (801, 803, 812), zvislá konštr. z tehál, tvárnic, z kovu výšky do 6 m   </t>
  </si>
  <si>
    <t xml:space="preserve">Práce a dodávky PSV   </t>
  </si>
  <si>
    <t>721</t>
  </si>
  <si>
    <t xml:space="preserve">Zdravotech. vnútorná kanalizácia   </t>
  </si>
  <si>
    <t>721110105</t>
  </si>
  <si>
    <t xml:space="preserve">Rozvody vody a kanalizácie   </t>
  </si>
  <si>
    <t xml:space="preserve">Konštrukcie stolárske   </t>
  </si>
  <si>
    <t>766661112</t>
  </si>
  <si>
    <t xml:space="preserve">Montáž dverového krídla kompletiz. otváravého do zárubne, jednokrídlové   </t>
  </si>
  <si>
    <t>6116017100</t>
  </si>
  <si>
    <t>6116301900</t>
  </si>
  <si>
    <t xml:space="preserve">Kovanie dverí jednoduché   </t>
  </si>
  <si>
    <t>6114100100</t>
  </si>
  <si>
    <t>783</t>
  </si>
  <si>
    <t xml:space="preserve">Dokončovacie práce - nátery   </t>
  </si>
  <si>
    <t>783124620</t>
  </si>
  <si>
    <t xml:space="preserve">Nátery oceľ.konštr. stredných B a plnostenných D syntetické, 3x emailovanie - 105µm   </t>
  </si>
  <si>
    <t>784</t>
  </si>
  <si>
    <t xml:space="preserve">Dokončovacie práce - maľby   </t>
  </si>
  <si>
    <t>784410100</t>
  </si>
  <si>
    <t xml:space="preserve">Penetrovanie jednonásobné jemnozrnných podkladov výšky do 3, 80 m   </t>
  </si>
  <si>
    <t>784452271</t>
  </si>
  <si>
    <t xml:space="preserve">Maľby z maliarskych zmesí Primalex, Farmal, ručne nanášané dvojnásobné základné na podklad jemnozrnný výšky do 3, 80 m   </t>
  </si>
  <si>
    <t>21-M</t>
  </si>
  <si>
    <t xml:space="preserve">Elektromontáže   </t>
  </si>
  <si>
    <t>210010001</t>
  </si>
  <si>
    <t xml:space="preserve">Celkom   </t>
  </si>
  <si>
    <t>Plastové výrobky   - dvierka 300/300</t>
  </si>
  <si>
    <t>sub</t>
  </si>
  <si>
    <t>5522317100</t>
  </si>
  <si>
    <t>Sifón umývadlový</t>
  </si>
  <si>
    <t>5522317200</t>
  </si>
  <si>
    <t>rohový ventil</t>
  </si>
  <si>
    <t>5522317300</t>
  </si>
  <si>
    <t>5522317400</t>
  </si>
  <si>
    <t>umývadlo 60cm</t>
  </si>
  <si>
    <t>Montáž zar, predmetov</t>
  </si>
  <si>
    <t>Batéria stojánková, umývadlová</t>
  </si>
  <si>
    <t>771</t>
  </si>
  <si>
    <t>Podlahy z dlaždíc</t>
  </si>
  <si>
    <t>771575107</t>
  </si>
  <si>
    <t>Montáž podláh z dlaždíc keram. ukladanie do tmelu bez povrch. úpravy alebo glaz. hladkých 200x400 mm</t>
  </si>
  <si>
    <t>771589795</t>
  </si>
  <si>
    <t>Silikónovanie podláh</t>
  </si>
  <si>
    <t>998771202</t>
  </si>
  <si>
    <t>Presun hmôt pre podlahy z dlaždíc v objektoch výšky nad 6 do 12 m</t>
  </si>
  <si>
    <t xml:space="preserve">Dokončovacie práce a obklady   </t>
  </si>
  <si>
    <t>766621332</t>
  </si>
  <si>
    <t xml:space="preserve">    766 - Konštrukcie stolárske</t>
  </si>
  <si>
    <t>941955003</t>
  </si>
  <si>
    <t>Lešenie  pracovné pomocné, s výškou lešeňovej podlahy nad 1,90 do4,50 m mont, demontáž, prenájom</t>
  </si>
  <si>
    <t xml:space="preserve">Murivo nosné (m3) z tvárnic YTONG hr. 375 mm P6-650 hladkých, na MVC a maltu YTONG (200x249x499)   </t>
  </si>
  <si>
    <t xml:space="preserve">Murivo nosné (m3) z tvárnic YTONG hr. 100 mm P6-650 hladkých, na MVC a maltu YTONG (200x249x499)   </t>
  </si>
  <si>
    <t>Demontáž zar. Predmetov :1x pisoar1xumývadlo,1x bateria,1 WC spodný vývod</t>
  </si>
  <si>
    <t xml:space="preserve">Dvere vnútorné hladké plné jednokrídlové   90x197 cm prefa   </t>
  </si>
  <si>
    <t xml:space="preserve">Zárubeň 90/1970  </t>
  </si>
  <si>
    <t xml:space="preserve">Montáž prestrešenia zasklením š. 3550 mm  x v. 1800 mm   </t>
  </si>
  <si>
    <t>763115125</t>
  </si>
  <si>
    <t>kazetový strop</t>
  </si>
  <si>
    <t>776</t>
  </si>
  <si>
    <t xml:space="preserve">Podlahy povlakové   </t>
  </si>
  <si>
    <t>776401800</t>
  </si>
  <si>
    <t>Demontáž soklíkov alebo líšt</t>
  </si>
  <si>
    <t>m</t>
  </si>
  <si>
    <t>2841305040</t>
  </si>
  <si>
    <t>Podlaha PVC homogénna Standard Plus PUR - základná trieda</t>
  </si>
  <si>
    <t>776521100</t>
  </si>
  <si>
    <t>Lepenie povlakových podláh z PVC homogénnych pásov</t>
  </si>
  <si>
    <t xml:space="preserve">SOKEL PVC </t>
  </si>
  <si>
    <t>Vnútorná elektroinštalácia   úprava pre bezbaríerovosť, kolajisko</t>
  </si>
  <si>
    <t>711</t>
  </si>
  <si>
    <t>Izolácie proti vode a vlhkosti</t>
  </si>
  <si>
    <t>711111001</t>
  </si>
  <si>
    <t xml:space="preserve">Izolácia proti vlhkosti vodorovná </t>
  </si>
  <si>
    <t>1116315000</t>
  </si>
  <si>
    <t>HYDROIZOLÁCIA DEN BRAVEN</t>
  </si>
  <si>
    <t>M2</t>
  </si>
  <si>
    <t xml:space="preserve">Zemné práce   </t>
  </si>
  <si>
    <t>121101111</t>
  </si>
  <si>
    <t>132201101</t>
  </si>
  <si>
    <t>162201102</t>
  </si>
  <si>
    <t xml:space="preserve">Vodorovné premiestnenie výkopku z horniny 1-4 nad 20-50m   </t>
  </si>
  <si>
    <t>171101103</t>
  </si>
  <si>
    <t xml:space="preserve">Uloženie sypaniny súdržnej horniny s mierou zhutnenia nad 96 do 100 % podľa Proctor-Standard   </t>
  </si>
  <si>
    <t>174101001</t>
  </si>
  <si>
    <t xml:space="preserve">Zásyp sypaninou so zhutnením jám, šachiet, rýh, zárezov alebo okolo objektov  do 100 m3   </t>
  </si>
  <si>
    <t xml:space="preserve">Zakladanie   </t>
  </si>
  <si>
    <t>271571111</t>
  </si>
  <si>
    <t xml:space="preserve">Vankúše zhutnené pod základy zo štrkopiesku   </t>
  </si>
  <si>
    <t>273354111</t>
  </si>
  <si>
    <t xml:space="preserve">Debnenie základ. dosiek- zriadenie   </t>
  </si>
  <si>
    <t>273354211</t>
  </si>
  <si>
    <t xml:space="preserve">Debnenie základ dosiek - odstránenie   </t>
  </si>
  <si>
    <t>273361216</t>
  </si>
  <si>
    <t xml:space="preserve">Výstuž základových dosiek pr. do 12 mm z ocele zn.10505   </t>
  </si>
  <si>
    <t xml:space="preserve">Výkop ryhy ručný do šírky 600 mm v horn.3 do 100 m3   </t>
  </si>
  <si>
    <t>274313611</t>
  </si>
  <si>
    <t xml:space="preserve">Betón základových pásov, prostý tr.C 16/20   </t>
  </si>
  <si>
    <t>279321311</t>
  </si>
  <si>
    <t xml:space="preserve">Betón základových dosiek, železový (bez výstuže), tr.C 16/20   </t>
  </si>
  <si>
    <t>Príplatok za strnutie povrchu hr.120-240mm</t>
  </si>
  <si>
    <t xml:space="preserve">Debnenie plošiny bezbariérovej dosky - odstránenie   </t>
  </si>
  <si>
    <t xml:space="preserve">Debnenie plošiny bezbariérovej dosky- zriadenie   </t>
  </si>
  <si>
    <t xml:space="preserve">Betón bezbariérovej dosky, prostý tr.C 16/20   </t>
  </si>
  <si>
    <t xml:space="preserve">Búranie konštrukciie železobetónovej  </t>
  </si>
  <si>
    <t>713</t>
  </si>
  <si>
    <t xml:space="preserve">Izolácie tepelné   </t>
  </si>
  <si>
    <t>713111121</t>
  </si>
  <si>
    <t xml:space="preserve">Montáž tepelnej izolácie rohožami,pásmi,dielcami,doskami stien, rovným spodkom s úpravou viazacím   </t>
  </si>
  <si>
    <t>2837650010</t>
  </si>
  <si>
    <t>wc geberit+ SEDÁTKO</t>
  </si>
  <si>
    <t>rezaniebetónovej konštrukcie, úprava podlahovej komštrukcie</t>
  </si>
  <si>
    <t xml:space="preserve">Potiahnutie vnútornýchstien sklotextílnou mriežkou s celoplošným prilepením   </t>
  </si>
  <si>
    <t>622465702</t>
  </si>
  <si>
    <t>Samonivelizačný poter do gr. 5 mm, BAUMIT vr. Penetrácie</t>
  </si>
  <si>
    <t>Dlažba  300/300</t>
  </si>
  <si>
    <t xml:space="preserve">Odstránenie ornice  ručné s vodor. premiestn. na hromady, so zložením na vzdialenosť do 100 m a do 100m3   </t>
  </si>
  <si>
    <t xml:space="preserve">Montáž obkladov vnútor. stien z obkladačiek kladených do tmelu flexibilného veľ.200x250 mm   </t>
  </si>
  <si>
    <t xml:space="preserve">Obklad keramický 200/250 </t>
  </si>
  <si>
    <t>Stavba:  Stredná priemyselná škola dopravná</t>
  </si>
  <si>
    <t>Predkladateľ cenovej ponuky:</t>
  </si>
  <si>
    <t>Sídlo:</t>
  </si>
  <si>
    <t>IČO:</t>
  </si>
  <si>
    <t>Verejný obstarávateľ:</t>
  </si>
  <si>
    <t xml:space="preserve">Dátum:   </t>
  </si>
  <si>
    <t xml:space="preserve">ISOVER Extrud polystyrén  Styrodur 2800 C hrúbka 80mm  alebo ekvivalent </t>
  </si>
  <si>
    <r>
      <rPr>
        <b/>
        <sz val="9"/>
        <rFont val="Arial"/>
        <family val="2"/>
      </rPr>
      <t xml:space="preserve">Príloha č. 1a  </t>
    </r>
    <r>
      <rPr>
        <sz val="9"/>
        <rFont val="Arial"/>
        <family val="2"/>
      </rPr>
      <t xml:space="preserve"> Výzvy</t>
    </r>
  </si>
  <si>
    <r>
      <t xml:space="preserve">Cenová ponuka </t>
    </r>
    <r>
      <rPr>
        <b/>
        <sz val="10"/>
        <rFont val="Arial CE"/>
        <family val="0"/>
      </rPr>
      <t>-výpočet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</si>
</sst>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###;\-####"/>
    <numFmt numFmtId="175" formatCode="0.00%;\-0.00%"/>
    <numFmt numFmtId="176" formatCode="#,##0.000;\-#,##0.000"/>
    <numFmt numFmtId="177" formatCode="#,##0.000_ ;\-#,##0.000\ "/>
    <numFmt numFmtId="178" formatCode="#,##0.000"/>
    <numFmt numFmtId="179" formatCode="#,##0.00\ &quot;€&quot;"/>
    <numFmt numFmtId="180" formatCode="#,##0.000\ &quot;€&quot;"/>
  </numFmts>
  <fonts count="84">
    <font>
      <sz val="8"/>
      <name val="MS Sans Serif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b/>
      <sz val="8"/>
      <name val="Arial CE"/>
      <family val="0"/>
    </font>
    <font>
      <sz val="8"/>
      <name val="Arial CE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b/>
      <sz val="7"/>
      <name val="Arial"/>
      <family val="0"/>
    </font>
    <font>
      <sz val="7"/>
      <name val="Arial"/>
      <family val="0"/>
    </font>
    <font>
      <b/>
      <sz val="10"/>
      <name val="Arial CE"/>
      <family val="0"/>
    </font>
    <font>
      <b/>
      <sz val="14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sz val="8"/>
      <name val="Arial CYR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i/>
      <sz val="8"/>
      <color indexed="12"/>
      <name val="Arial CE"/>
      <family val="0"/>
    </font>
    <font>
      <b/>
      <sz val="11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i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8"/>
      <color indexed="12"/>
      <name val="MS Sans Serif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MS Sans Serif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8"/>
      <color indexed="62"/>
      <name val="Arial CE"/>
      <family val="0"/>
    </font>
    <font>
      <b/>
      <sz val="10"/>
      <color indexed="62"/>
      <name val="Arial CE"/>
      <family val="0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11"/>
      <color indexed="44"/>
      <name val="Arial"/>
      <family val="2"/>
    </font>
    <font>
      <b/>
      <sz val="10"/>
      <color indexed="44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10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8"/>
      <color theme="10"/>
      <name val="MS Sans Serif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8"/>
      <color theme="11"/>
      <name val="MS Sans Serif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color theme="3" tint="0.39998000860214233"/>
      <name val="Arial CE"/>
      <family val="0"/>
    </font>
    <font>
      <b/>
      <sz val="10"/>
      <color theme="3" tint="0.39998000860214233"/>
      <name val="Arial CE"/>
      <family val="0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11"/>
      <color theme="3" tint="0.5999900102615356"/>
      <name val="Arial"/>
      <family val="2"/>
    </font>
    <font>
      <b/>
      <sz val="10"/>
      <color theme="3" tint="0.5999900102615356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8"/>
      <color rgb="FFFF0000"/>
      <name val="MS Sans Serif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/>
      <top style="medium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/>
      <top/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/>
      <bottom style="thin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6" fillId="20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4" borderId="8" applyNumberFormat="0" applyAlignment="0" applyProtection="0"/>
    <xf numFmtId="0" fontId="69" fillId="25" borderId="8" applyNumberFormat="0" applyAlignment="0" applyProtection="0"/>
    <xf numFmtId="0" fontId="70" fillId="25" borderId="9" applyNumberFormat="0" applyAlignment="0" applyProtection="0"/>
    <xf numFmtId="0" fontId="71" fillId="0" borderId="0" applyNumberFormat="0" applyFill="0" applyBorder="0" applyAlignment="0" applyProtection="0"/>
    <xf numFmtId="0" fontId="72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25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0" fillId="0" borderId="18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4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4" fillId="0" borderId="23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4" fillId="0" borderId="25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top"/>
      <protection/>
    </xf>
    <xf numFmtId="0" fontId="4" fillId="0" borderId="25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center"/>
      <protection/>
    </xf>
    <xf numFmtId="174" fontId="4" fillId="0" borderId="0" xfId="0" applyNumberFormat="1" applyFont="1" applyAlignment="1" applyProtection="1">
      <alignment horizontal="righ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6" fillId="0" borderId="29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37" fontId="0" fillId="0" borderId="37" xfId="0" applyNumberFormat="1" applyFont="1" applyBorder="1" applyAlignment="1" applyProtection="1">
      <alignment horizontal="right" vertical="center"/>
      <protection/>
    </xf>
    <xf numFmtId="37" fontId="0" fillId="0" borderId="38" xfId="0" applyNumberFormat="1" applyFont="1" applyBorder="1" applyAlignment="1" applyProtection="1">
      <alignment horizontal="right" vertical="center"/>
      <protection/>
    </xf>
    <xf numFmtId="37" fontId="7" fillId="0" borderId="39" xfId="0" applyNumberFormat="1" applyFont="1" applyBorder="1" applyAlignment="1" applyProtection="1">
      <alignment horizontal="right" vertical="center"/>
      <protection/>
    </xf>
    <xf numFmtId="39" fontId="7" fillId="0" borderId="40" xfId="0" applyNumberFormat="1" applyFont="1" applyBorder="1" applyAlignment="1" applyProtection="1">
      <alignment horizontal="right" vertical="center"/>
      <protection/>
    </xf>
    <xf numFmtId="37" fontId="0" fillId="0" borderId="39" xfId="0" applyNumberFormat="1" applyFont="1" applyBorder="1" applyAlignment="1" applyProtection="1">
      <alignment horizontal="right" vertical="center"/>
      <protection/>
    </xf>
    <xf numFmtId="37" fontId="0" fillId="0" borderId="40" xfId="0" applyNumberFormat="1" applyFont="1" applyBorder="1" applyAlignment="1" applyProtection="1">
      <alignment horizontal="right" vertical="center"/>
      <protection/>
    </xf>
    <xf numFmtId="37" fontId="7" fillId="0" borderId="38" xfId="0" applyNumberFormat="1" applyFont="1" applyBorder="1" applyAlignment="1" applyProtection="1">
      <alignment horizontal="right" vertical="center"/>
      <protection/>
    </xf>
    <xf numFmtId="37" fontId="0" fillId="0" borderId="17" xfId="0" applyNumberFormat="1" applyFont="1" applyBorder="1" applyAlignment="1" applyProtection="1">
      <alignment horizontal="right" vertical="center"/>
      <protection/>
    </xf>
    <xf numFmtId="39" fontId="7" fillId="0" borderId="38" xfId="0" applyNumberFormat="1" applyFont="1" applyBorder="1" applyAlignment="1" applyProtection="1">
      <alignment horizontal="right" vertical="center"/>
      <protection/>
    </xf>
    <xf numFmtId="37" fontId="0" fillId="0" borderId="41" xfId="0" applyNumberFormat="1" applyFont="1" applyBorder="1" applyAlignment="1" applyProtection="1">
      <alignment horizontal="right" vertical="center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8" fillId="0" borderId="31" xfId="0" applyFont="1" applyBorder="1" applyAlignment="1" applyProtection="1">
      <alignment horizontal="left" vertical="center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2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3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9" fillId="0" borderId="43" xfId="0" applyFont="1" applyBorder="1" applyAlignment="1" applyProtection="1">
      <alignment horizontal="lef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45" xfId="0" applyFont="1" applyBorder="1" applyAlignment="1" applyProtection="1">
      <alignment horizontal="left" vertical="center"/>
      <protection/>
    </xf>
    <xf numFmtId="39" fontId="7" fillId="0" borderId="46" xfId="0" applyNumberFormat="1" applyFont="1" applyBorder="1" applyAlignment="1" applyProtection="1">
      <alignment horizontal="right" vertical="center"/>
      <protection/>
    </xf>
    <xf numFmtId="0" fontId="2" fillId="0" borderId="47" xfId="0" applyFont="1" applyBorder="1" applyAlignment="1" applyProtection="1">
      <alignment horizontal="lef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 vertical="center"/>
      <protection/>
    </xf>
    <xf numFmtId="39" fontId="0" fillId="0" borderId="46" xfId="0" applyNumberFormat="1" applyFont="1" applyBorder="1" applyAlignment="1" applyProtection="1">
      <alignment horizontal="right" vertical="center"/>
      <protection/>
    </xf>
    <xf numFmtId="37" fontId="0" fillId="0" borderId="49" xfId="0" applyNumberFormat="1" applyFont="1" applyBorder="1" applyAlignment="1" applyProtection="1">
      <alignment horizontal="right" vertical="center"/>
      <protection/>
    </xf>
    <xf numFmtId="0" fontId="4" fillId="0" borderId="46" xfId="0" applyFont="1" applyBorder="1" applyAlignment="1" applyProtection="1">
      <alignment horizontal="left" vertical="center"/>
      <protection/>
    </xf>
    <xf numFmtId="0" fontId="2" fillId="0" borderId="49" xfId="0" applyFont="1" applyBorder="1" applyAlignment="1" applyProtection="1">
      <alignment horizontal="left" vertical="center"/>
      <protection/>
    </xf>
    <xf numFmtId="175" fontId="4" fillId="0" borderId="45" xfId="0" applyNumberFormat="1" applyFont="1" applyBorder="1" applyAlignment="1" applyProtection="1">
      <alignment horizontal="righ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51" xfId="0" applyFont="1" applyBorder="1" applyAlignment="1" applyProtection="1">
      <alignment horizontal="left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39" fontId="7" fillId="0" borderId="28" xfId="0" applyNumberFormat="1" applyFont="1" applyBorder="1" applyAlignment="1" applyProtection="1">
      <alignment horizontal="right" vertical="center"/>
      <protection/>
    </xf>
    <xf numFmtId="0" fontId="9" fillId="0" borderId="46" xfId="0" applyFont="1" applyBorder="1" applyAlignment="1" applyProtection="1">
      <alignment horizontal="left" vertical="center"/>
      <protection/>
    </xf>
    <xf numFmtId="39" fontId="0" fillId="0" borderId="28" xfId="0" applyNumberFormat="1" applyFont="1" applyBorder="1" applyAlignment="1" applyProtection="1">
      <alignment horizontal="right" vertical="center"/>
      <protection/>
    </xf>
    <xf numFmtId="37" fontId="0" fillId="0" borderId="30" xfId="0" applyNumberFormat="1" applyFont="1" applyBorder="1" applyAlignment="1" applyProtection="1">
      <alignment horizontal="right" vertical="center"/>
      <protection/>
    </xf>
    <xf numFmtId="0" fontId="2" fillId="0" borderId="53" xfId="0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0" fontId="2" fillId="0" borderId="38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39" fontId="7" fillId="0" borderId="54" xfId="0" applyNumberFormat="1" applyFont="1" applyBorder="1" applyAlignment="1" applyProtection="1">
      <alignment horizontal="right" vertical="center"/>
      <protection/>
    </xf>
    <xf numFmtId="39" fontId="7" fillId="0" borderId="29" xfId="0" applyNumberFormat="1" applyFont="1" applyBorder="1" applyAlignment="1" applyProtection="1">
      <alignment horizontal="right" vertical="center"/>
      <protection/>
    </xf>
    <xf numFmtId="37" fontId="7" fillId="0" borderId="17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55" xfId="0" applyFont="1" applyBorder="1" applyAlignment="1" applyProtection="1">
      <alignment horizontal="left" vertical="center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58" xfId="0" applyFont="1" applyBorder="1" applyAlignment="1" applyProtection="1">
      <alignment horizontal="left" vertical="center"/>
      <protection/>
    </xf>
    <xf numFmtId="0" fontId="2" fillId="0" borderId="59" xfId="0" applyFont="1" applyBorder="1" applyAlignment="1" applyProtection="1">
      <alignment horizontal="left"/>
      <protection/>
    </xf>
    <xf numFmtId="0" fontId="2" fillId="0" borderId="50" xfId="0" applyFont="1" applyBorder="1" applyAlignment="1" applyProtection="1">
      <alignment horizontal="left"/>
      <protection/>
    </xf>
    <xf numFmtId="2" fontId="4" fillId="0" borderId="49" xfId="0" applyNumberFormat="1" applyFont="1" applyBorder="1" applyAlignment="1" applyProtection="1">
      <alignment horizontal="right" vertical="center"/>
      <protection/>
    </xf>
    <xf numFmtId="0" fontId="4" fillId="0" borderId="35" xfId="0" applyFont="1" applyBorder="1" applyAlignment="1" applyProtection="1">
      <alignment horizontal="left" vertical="center"/>
      <protection/>
    </xf>
    <xf numFmtId="39" fontId="4" fillId="0" borderId="49" xfId="0" applyNumberFormat="1" applyFont="1" applyBorder="1" applyAlignment="1" applyProtection="1">
      <alignment horizontal="left" vertical="center"/>
      <protection/>
    </xf>
    <xf numFmtId="39" fontId="7" fillId="0" borderId="50" xfId="0" applyNumberFormat="1" applyFont="1" applyBorder="1" applyAlignment="1" applyProtection="1">
      <alignment horizontal="right" vertical="center"/>
      <protection/>
    </xf>
    <xf numFmtId="0" fontId="2" fillId="0" borderId="60" xfId="0" applyFont="1" applyBorder="1" applyAlignment="1" applyProtection="1">
      <alignment horizontal="left" vertical="center"/>
      <protection/>
    </xf>
    <xf numFmtId="0" fontId="10" fillId="0" borderId="61" xfId="0" applyFont="1" applyBorder="1" applyAlignment="1" applyProtection="1">
      <alignment horizontal="left" vertical="top"/>
      <protection/>
    </xf>
    <xf numFmtId="0" fontId="2" fillId="0" borderId="62" xfId="0" applyFont="1" applyBorder="1" applyAlignment="1" applyProtection="1">
      <alignment horizontal="left" vertical="center"/>
      <protection/>
    </xf>
    <xf numFmtId="0" fontId="2" fillId="0" borderId="43" xfId="0" applyFont="1" applyBorder="1" applyAlignment="1" applyProtection="1">
      <alignment horizontal="left" vertical="center"/>
      <protection/>
    </xf>
    <xf numFmtId="0" fontId="11" fillId="0" borderId="42" xfId="0" applyFont="1" applyBorder="1" applyAlignment="1" applyProtection="1">
      <alignment horizontal="center" vertical="center"/>
      <protection/>
    </xf>
    <xf numFmtId="37" fontId="5" fillId="0" borderId="46" xfId="0" applyNumberFormat="1" applyFont="1" applyBorder="1" applyAlignment="1" applyProtection="1">
      <alignment horizontal="right" vertical="center"/>
      <protection/>
    </xf>
    <xf numFmtId="0" fontId="11" fillId="0" borderId="48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39" fontId="5" fillId="0" borderId="49" xfId="0" applyNumberFormat="1" applyFont="1" applyBorder="1" applyAlignment="1" applyProtection="1">
      <alignment horizontal="right" vertical="center"/>
      <protection/>
    </xf>
    <xf numFmtId="39" fontId="5" fillId="0" borderId="46" xfId="0" applyNumberFormat="1" applyFont="1" applyBorder="1" applyAlignment="1" applyProtection="1">
      <alignment horizontal="right" vertical="center"/>
      <protection/>
    </xf>
    <xf numFmtId="0" fontId="6" fillId="0" borderId="14" xfId="0" applyFont="1" applyBorder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39" fontId="12" fillId="0" borderId="26" xfId="0" applyNumberFormat="1" applyFont="1" applyBorder="1" applyAlignment="1" applyProtection="1">
      <alignment horizontal="right" vertical="center"/>
      <protection/>
    </xf>
    <xf numFmtId="0" fontId="0" fillId="0" borderId="32" xfId="0" applyFont="1" applyBorder="1" applyAlignment="1" applyProtection="1">
      <alignment horizontal="left" vertical="center"/>
      <protection/>
    </xf>
    <xf numFmtId="0" fontId="6" fillId="0" borderId="61" xfId="0" applyFont="1" applyBorder="1" applyAlignment="1" applyProtection="1">
      <alignment horizontal="left" vertical="top"/>
      <protection/>
    </xf>
    <xf numFmtId="0" fontId="11" fillId="0" borderId="43" xfId="0" applyFont="1" applyBorder="1" applyAlignment="1" applyProtection="1">
      <alignment horizontal="left" vertical="center"/>
      <protection/>
    </xf>
    <xf numFmtId="0" fontId="11" fillId="0" borderId="58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/>
      <protection/>
    </xf>
    <xf numFmtId="0" fontId="2" fillId="0" borderId="63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/>
      <protection/>
    </xf>
    <xf numFmtId="0" fontId="2" fillId="0" borderId="64" xfId="0" applyFont="1" applyBorder="1" applyAlignment="1" applyProtection="1">
      <alignment horizontal="left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/>
      <protection/>
    </xf>
    <xf numFmtId="0" fontId="15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 vertical="top" wrapText="1"/>
      <protection/>
    </xf>
    <xf numFmtId="176" fontId="4" fillId="0" borderId="0" xfId="0" applyNumberFormat="1" applyFont="1" applyAlignment="1" applyProtection="1">
      <alignment horizontal="right" vertical="top"/>
      <protection/>
    </xf>
    <xf numFmtId="0" fontId="15" fillId="0" borderId="0" xfId="0" applyFont="1" applyAlignment="1" applyProtection="1">
      <alignment horizontal="left" vertical="top" wrapText="1"/>
      <protection/>
    </xf>
    <xf numFmtId="176" fontId="15" fillId="0" borderId="0" xfId="0" applyNumberFormat="1" applyFont="1" applyAlignment="1" applyProtection="1">
      <alignment horizontal="right" vertical="top"/>
      <protection/>
    </xf>
    <xf numFmtId="0" fontId="16" fillId="33" borderId="65" xfId="0" applyFont="1" applyFill="1" applyBorder="1" applyAlignment="1" applyProtection="1">
      <alignment horizontal="center" vertical="center" wrapText="1"/>
      <protection/>
    </xf>
    <xf numFmtId="37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left" wrapText="1"/>
    </xf>
    <xf numFmtId="176" fontId="17" fillId="0" borderId="0" xfId="0" applyNumberFormat="1" applyFont="1" applyAlignment="1">
      <alignment horizontal="right"/>
    </xf>
    <xf numFmtId="37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left" wrapText="1"/>
    </xf>
    <xf numFmtId="176" fontId="18" fillId="0" borderId="0" xfId="0" applyNumberFormat="1" applyFont="1" applyAlignment="1">
      <alignment horizontal="right"/>
    </xf>
    <xf numFmtId="37" fontId="4" fillId="0" borderId="65" xfId="0" applyNumberFormat="1" applyFont="1" applyBorder="1" applyAlignment="1">
      <alignment horizontal="center"/>
    </xf>
    <xf numFmtId="0" fontId="4" fillId="0" borderId="65" xfId="0" applyFont="1" applyBorder="1" applyAlignment="1">
      <alignment horizontal="left" wrapText="1"/>
    </xf>
    <xf numFmtId="176" fontId="4" fillId="0" borderId="65" xfId="0" applyNumberFormat="1" applyFont="1" applyBorder="1" applyAlignment="1">
      <alignment horizontal="right"/>
    </xf>
    <xf numFmtId="37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left" wrapText="1"/>
    </xf>
    <xf numFmtId="176" fontId="20" fillId="0" borderId="0" xfId="0" applyNumberFormat="1" applyFont="1" applyAlignment="1">
      <alignment horizontal="right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76" fontId="0" fillId="0" borderId="0" xfId="0" applyNumberFormat="1" applyAlignment="1">
      <alignment horizontal="right" vertical="top"/>
    </xf>
    <xf numFmtId="37" fontId="4" fillId="0" borderId="66" xfId="0" applyNumberFormat="1" applyFont="1" applyBorder="1" applyAlignment="1">
      <alignment horizontal="center"/>
    </xf>
    <xf numFmtId="0" fontId="4" fillId="0" borderId="66" xfId="0" applyFont="1" applyBorder="1" applyAlignment="1">
      <alignment horizontal="left" wrapText="1"/>
    </xf>
    <xf numFmtId="176" fontId="4" fillId="0" borderId="66" xfId="0" applyNumberFormat="1" applyFont="1" applyBorder="1" applyAlignment="1">
      <alignment horizontal="right"/>
    </xf>
    <xf numFmtId="176" fontId="4" fillId="0" borderId="67" xfId="0" applyNumberFormat="1" applyFont="1" applyBorder="1" applyAlignment="1">
      <alignment horizontal="right"/>
    </xf>
    <xf numFmtId="39" fontId="4" fillId="0" borderId="68" xfId="0" applyNumberFormat="1" applyFont="1" applyBorder="1" applyAlignment="1">
      <alignment horizontal="right"/>
    </xf>
    <xf numFmtId="37" fontId="4" fillId="0" borderId="69" xfId="0" applyNumberFormat="1" applyFont="1" applyBorder="1" applyAlignment="1">
      <alignment horizontal="center"/>
    </xf>
    <xf numFmtId="0" fontId="4" fillId="0" borderId="70" xfId="0" applyFont="1" applyBorder="1" applyAlignment="1">
      <alignment horizontal="left" wrapText="1"/>
    </xf>
    <xf numFmtId="176" fontId="4" fillId="0" borderId="70" xfId="0" applyNumberFormat="1" applyFont="1" applyBorder="1" applyAlignment="1">
      <alignment horizontal="right"/>
    </xf>
    <xf numFmtId="39" fontId="4" fillId="0" borderId="70" xfId="0" applyNumberFormat="1" applyFont="1" applyBorder="1" applyAlignment="1">
      <alignment horizontal="right"/>
    </xf>
    <xf numFmtId="37" fontId="4" fillId="0" borderId="71" xfId="0" applyNumberFormat="1" applyFont="1" applyBorder="1" applyAlignment="1">
      <alignment horizontal="center"/>
    </xf>
    <xf numFmtId="0" fontId="4" fillId="0" borderId="68" xfId="0" applyFont="1" applyBorder="1" applyAlignment="1">
      <alignment horizontal="left" wrapText="1"/>
    </xf>
    <xf numFmtId="176" fontId="4" fillId="0" borderId="68" xfId="0" applyNumberFormat="1" applyFont="1" applyBorder="1" applyAlignment="1">
      <alignment horizontal="right"/>
    </xf>
    <xf numFmtId="37" fontId="4" fillId="0" borderId="72" xfId="0" applyNumberFormat="1" applyFont="1" applyBorder="1" applyAlignment="1">
      <alignment horizontal="center"/>
    </xf>
    <xf numFmtId="0" fontId="4" fillId="0" borderId="73" xfId="0" applyFont="1" applyBorder="1" applyAlignment="1">
      <alignment horizontal="left" wrapText="1"/>
    </xf>
    <xf numFmtId="176" fontId="4" fillId="0" borderId="73" xfId="0" applyNumberFormat="1" applyFont="1" applyBorder="1" applyAlignment="1">
      <alignment horizontal="right"/>
    </xf>
    <xf numFmtId="39" fontId="4" fillId="0" borderId="73" xfId="0" applyNumberFormat="1" applyFont="1" applyBorder="1" applyAlignment="1">
      <alignment horizontal="right"/>
    </xf>
    <xf numFmtId="37" fontId="4" fillId="0" borderId="74" xfId="0" applyNumberFormat="1" applyFont="1" applyBorder="1" applyAlignment="1">
      <alignment horizontal="center"/>
    </xf>
    <xf numFmtId="176" fontId="4" fillId="0" borderId="0" xfId="0" applyNumberFormat="1" applyFont="1" applyBorder="1" applyAlignment="1">
      <alignment horizontal="right"/>
    </xf>
    <xf numFmtId="37" fontId="4" fillId="0" borderId="67" xfId="0" applyNumberFormat="1" applyFont="1" applyBorder="1" applyAlignment="1">
      <alignment horizontal="center"/>
    </xf>
    <xf numFmtId="0" fontId="4" fillId="0" borderId="67" xfId="0" applyFont="1" applyBorder="1" applyAlignment="1">
      <alignment horizontal="left" wrapText="1"/>
    </xf>
    <xf numFmtId="37" fontId="73" fillId="0" borderId="0" xfId="0" applyNumberFormat="1" applyFont="1" applyAlignment="1">
      <alignment horizontal="center"/>
    </xf>
    <xf numFmtId="0" fontId="73" fillId="0" borderId="0" xfId="0" applyFont="1" applyAlignment="1">
      <alignment horizontal="left" wrapText="1"/>
    </xf>
    <xf numFmtId="176" fontId="73" fillId="0" borderId="0" xfId="0" applyNumberFormat="1" applyFont="1" applyAlignment="1">
      <alignment horizontal="right"/>
    </xf>
    <xf numFmtId="39" fontId="73" fillId="0" borderId="0" xfId="0" applyNumberFormat="1" applyFont="1" applyAlignment="1">
      <alignment horizontal="right"/>
    </xf>
    <xf numFmtId="37" fontId="74" fillId="0" borderId="0" xfId="0" applyNumberFormat="1" applyFont="1" applyBorder="1" applyAlignment="1">
      <alignment horizontal="center"/>
    </xf>
    <xf numFmtId="0" fontId="74" fillId="0" borderId="0" xfId="0" applyFont="1" applyBorder="1" applyAlignment="1">
      <alignment horizontal="left" wrapText="1"/>
    </xf>
    <xf numFmtId="0" fontId="73" fillId="0" borderId="0" xfId="0" applyFont="1" applyBorder="1" applyAlignment="1">
      <alignment horizontal="left" wrapText="1"/>
    </xf>
    <xf numFmtId="176" fontId="73" fillId="0" borderId="0" xfId="0" applyNumberFormat="1" applyFont="1" applyBorder="1" applyAlignment="1">
      <alignment horizontal="right"/>
    </xf>
    <xf numFmtId="176" fontId="74" fillId="0" borderId="0" xfId="0" applyNumberFormat="1" applyFont="1" applyBorder="1" applyAlignment="1">
      <alignment horizontal="right"/>
    </xf>
    <xf numFmtId="37" fontId="74" fillId="0" borderId="0" xfId="0" applyNumberFormat="1" applyFont="1" applyAlignment="1">
      <alignment horizontal="center"/>
    </xf>
    <xf numFmtId="0" fontId="74" fillId="0" borderId="0" xfId="0" applyFont="1" applyAlignment="1">
      <alignment horizontal="left" wrapText="1"/>
    </xf>
    <xf numFmtId="176" fontId="74" fillId="0" borderId="0" xfId="0" applyNumberFormat="1" applyFont="1" applyAlignment="1">
      <alignment horizontal="right"/>
    </xf>
    <xf numFmtId="37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 wrapText="1"/>
    </xf>
    <xf numFmtId="176" fontId="19" fillId="0" borderId="0" xfId="0" applyNumberFormat="1" applyFont="1" applyBorder="1" applyAlignment="1">
      <alignment horizontal="right"/>
    </xf>
    <xf numFmtId="39" fontId="19" fillId="0" borderId="0" xfId="0" applyNumberFormat="1" applyFont="1" applyBorder="1" applyAlignment="1">
      <alignment horizontal="right"/>
    </xf>
    <xf numFmtId="177" fontId="0" fillId="0" borderId="0" xfId="0" applyNumberFormat="1" applyAlignment="1">
      <alignment horizontal="left" vertical="top"/>
    </xf>
    <xf numFmtId="37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75" fillId="0" borderId="67" xfId="0" applyFont="1" applyBorder="1" applyAlignment="1" applyProtection="1">
      <alignment horizontal="center" vertical="center"/>
      <protection/>
    </xf>
    <xf numFmtId="0" fontId="76" fillId="0" borderId="67" xfId="0" applyFont="1" applyBorder="1" applyAlignment="1" applyProtection="1">
      <alignment horizontal="center" vertical="center"/>
      <protection/>
    </xf>
    <xf numFmtId="49" fontId="77" fillId="0" borderId="67" xfId="0" applyNumberFormat="1" applyFont="1" applyBorder="1" applyAlignment="1" applyProtection="1">
      <alignment horizontal="center" wrapText="1"/>
      <protection/>
    </xf>
    <xf numFmtId="0" fontId="77" fillId="0" borderId="67" xfId="0" applyFont="1" applyBorder="1" applyAlignment="1" applyProtection="1">
      <alignment vertical="center" wrapText="1"/>
      <protection/>
    </xf>
    <xf numFmtId="0" fontId="77" fillId="0" borderId="67" xfId="0" applyFont="1" applyBorder="1" applyAlignment="1" applyProtection="1">
      <alignment horizontal="center" vertical="center" wrapText="1"/>
      <protection/>
    </xf>
    <xf numFmtId="178" fontId="77" fillId="0" borderId="67" xfId="0" applyNumberFormat="1" applyFont="1" applyBorder="1" applyAlignment="1" applyProtection="1">
      <alignment vertical="center"/>
      <protection/>
    </xf>
    <xf numFmtId="179" fontId="77" fillId="0" borderId="67" xfId="0" applyNumberFormat="1" applyFont="1" applyBorder="1" applyAlignment="1" applyProtection="1">
      <alignment vertical="center"/>
      <protection/>
    </xf>
    <xf numFmtId="49" fontId="78" fillId="0" borderId="67" xfId="0" applyNumberFormat="1" applyFont="1" applyBorder="1" applyAlignment="1" applyProtection="1">
      <alignment horizontal="center" wrapText="1"/>
      <protection/>
    </xf>
    <xf numFmtId="0" fontId="78" fillId="0" borderId="67" xfId="0" applyFont="1" applyBorder="1" applyAlignment="1" applyProtection="1">
      <alignment horizontal="center" vertical="center" wrapText="1"/>
      <protection/>
    </xf>
    <xf numFmtId="178" fontId="78" fillId="0" borderId="67" xfId="0" applyNumberFormat="1" applyFont="1" applyBorder="1" applyAlignment="1" applyProtection="1">
      <alignment vertical="center"/>
      <protection/>
    </xf>
    <xf numFmtId="179" fontId="78" fillId="0" borderId="67" xfId="0" applyNumberFormat="1" applyFont="1" applyBorder="1" applyAlignment="1" applyProtection="1">
      <alignment vertical="center"/>
      <protection/>
    </xf>
    <xf numFmtId="0" fontId="79" fillId="0" borderId="0" xfId="0" applyFont="1" applyBorder="1" applyAlignment="1" applyProtection="1">
      <alignment horizontal="left"/>
      <protection/>
    </xf>
    <xf numFmtId="0" fontId="79" fillId="0" borderId="0" xfId="0" applyFont="1" applyBorder="1" applyAlignment="1" applyProtection="1">
      <alignment horizontal="center"/>
      <protection/>
    </xf>
    <xf numFmtId="0" fontId="80" fillId="0" borderId="0" xfId="0" applyFont="1" applyBorder="1" applyAlignment="1" applyProtection="1">
      <alignment horizontal="left"/>
      <protection/>
    </xf>
    <xf numFmtId="0" fontId="4" fillId="0" borderId="68" xfId="0" applyFont="1" applyBorder="1" applyAlignment="1">
      <alignment horizontal="center" wrapText="1"/>
    </xf>
    <xf numFmtId="39" fontId="4" fillId="0" borderId="75" xfId="0" applyNumberFormat="1" applyFont="1" applyBorder="1" applyAlignment="1">
      <alignment horizontal="right"/>
    </xf>
    <xf numFmtId="0" fontId="81" fillId="0" borderId="67" xfId="0" applyFont="1" applyBorder="1" applyAlignment="1" applyProtection="1">
      <alignment horizontal="center" vertical="center"/>
      <protection/>
    </xf>
    <xf numFmtId="49" fontId="81" fillId="0" borderId="67" xfId="0" applyNumberFormat="1" applyFont="1" applyBorder="1" applyAlignment="1" applyProtection="1">
      <alignment horizontal="center" vertical="center" wrapText="1"/>
      <protection/>
    </xf>
    <xf numFmtId="0" fontId="81" fillId="0" borderId="67" xfId="0" applyFont="1" applyBorder="1" applyAlignment="1" applyProtection="1">
      <alignment vertical="center" wrapText="1"/>
      <protection/>
    </xf>
    <xf numFmtId="0" fontId="81" fillId="0" borderId="67" xfId="0" applyFont="1" applyBorder="1" applyAlignment="1" applyProtection="1">
      <alignment horizontal="center" vertical="center" wrapText="1"/>
      <protection/>
    </xf>
    <xf numFmtId="178" fontId="81" fillId="0" borderId="67" xfId="0" applyNumberFormat="1" applyFont="1" applyBorder="1" applyAlignment="1" applyProtection="1">
      <alignment vertical="center"/>
      <protection/>
    </xf>
    <xf numFmtId="179" fontId="81" fillId="0" borderId="67" xfId="0" applyNumberFormat="1" applyFont="1" applyBorder="1" applyAlignment="1" applyProtection="1">
      <alignment vertical="center"/>
      <protection/>
    </xf>
    <xf numFmtId="179" fontId="81" fillId="34" borderId="67" xfId="0" applyNumberFormat="1" applyFont="1" applyFill="1" applyBorder="1" applyAlignment="1" applyProtection="1">
      <alignment vertical="center"/>
      <protection/>
    </xf>
    <xf numFmtId="0" fontId="82" fillId="0" borderId="67" xfId="0" applyFont="1" applyBorder="1" applyAlignment="1" applyProtection="1">
      <alignment horizontal="center" vertical="center"/>
      <protection/>
    </xf>
    <xf numFmtId="49" fontId="82" fillId="0" borderId="67" xfId="0" applyNumberFormat="1" applyFont="1" applyBorder="1" applyAlignment="1" applyProtection="1">
      <alignment horizontal="center" vertical="center" wrapText="1"/>
      <protection/>
    </xf>
    <xf numFmtId="0" fontId="82" fillId="0" borderId="67" xfId="0" applyFont="1" applyBorder="1" applyAlignment="1" applyProtection="1">
      <alignment vertical="center" wrapText="1"/>
      <protection/>
    </xf>
    <xf numFmtId="0" fontId="82" fillId="0" borderId="67" xfId="0" applyFont="1" applyBorder="1" applyAlignment="1" applyProtection="1">
      <alignment horizontal="center" vertical="center" wrapText="1"/>
      <protection/>
    </xf>
    <xf numFmtId="178" fontId="82" fillId="0" borderId="67" xfId="0" applyNumberFormat="1" applyFont="1" applyBorder="1" applyAlignment="1" applyProtection="1">
      <alignment vertical="center"/>
      <protection/>
    </xf>
    <xf numFmtId="39" fontId="4" fillId="0" borderId="65" xfId="0" applyNumberFormat="1" applyFont="1" applyBorder="1" applyAlignment="1">
      <alignment horizontal="right"/>
    </xf>
    <xf numFmtId="39" fontId="4" fillId="0" borderId="28" xfId="0" applyNumberFormat="1" applyFont="1" applyBorder="1" applyAlignment="1">
      <alignment horizontal="right"/>
    </xf>
    <xf numFmtId="37" fontId="23" fillId="0" borderId="76" xfId="0" applyNumberFormat="1" applyFont="1" applyBorder="1" applyAlignment="1">
      <alignment horizontal="center"/>
    </xf>
    <xf numFmtId="0" fontId="4" fillId="0" borderId="65" xfId="0" applyFont="1" applyBorder="1" applyAlignment="1">
      <alignment horizontal="left" vertical="center" wrapText="1"/>
    </xf>
    <xf numFmtId="37" fontId="23" fillId="0" borderId="67" xfId="0" applyNumberFormat="1" applyFont="1" applyBorder="1" applyAlignment="1">
      <alignment horizontal="center"/>
    </xf>
    <xf numFmtId="176" fontId="0" fillId="0" borderId="0" xfId="0" applyNumberFormat="1" applyAlignment="1">
      <alignment horizontal="left" vertical="top"/>
    </xf>
    <xf numFmtId="176" fontId="21" fillId="0" borderId="0" xfId="0" applyNumberFormat="1" applyFont="1" applyAlignment="1">
      <alignment horizontal="right" vertical="top"/>
    </xf>
    <xf numFmtId="176" fontId="83" fillId="0" borderId="0" xfId="0" applyNumberFormat="1" applyFont="1" applyAlignment="1">
      <alignment horizontal="left"/>
    </xf>
    <xf numFmtId="177" fontId="83" fillId="0" borderId="0" xfId="0" applyNumberFormat="1" applyFont="1" applyAlignment="1">
      <alignment horizontal="left"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0" fontId="3" fillId="0" borderId="23" xfId="0" applyFont="1" applyBorder="1" applyAlignment="1" applyProtection="1">
      <alignment horizontal="left" vertical="center" wrapText="1"/>
      <protection/>
    </xf>
    <xf numFmtId="0" fontId="3" fillId="0" borderId="64" xfId="0" applyFont="1" applyBorder="1" applyAlignment="1" applyProtection="1">
      <alignment horizontal="left" vertical="center" wrapText="1"/>
      <protection/>
    </xf>
    <xf numFmtId="0" fontId="3" fillId="0" borderId="24" xfId="0" applyFont="1" applyBorder="1" applyAlignment="1" applyProtection="1">
      <alignment horizontal="left" vertical="center" wrapText="1"/>
      <protection/>
    </xf>
    <xf numFmtId="0" fontId="4" fillId="0" borderId="19" xfId="0" applyFont="1" applyBorder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23" xfId="0" applyFont="1" applyBorder="1" applyAlignment="1" applyProtection="1">
      <alignment horizontal="left" vertical="center" wrapText="1"/>
      <protection/>
    </xf>
    <xf numFmtId="0" fontId="4" fillId="0" borderId="64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6" fillId="0" borderId="54" xfId="0" applyFont="1" applyBorder="1" applyAlignment="1" applyProtection="1">
      <alignment horizontal="left" vertical="center"/>
      <protection/>
    </xf>
    <xf numFmtId="0" fontId="6" fillId="0" borderId="17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 wrapText="1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R9" sqref="R9"/>
    </sheetView>
  </sheetViews>
  <sheetFormatPr defaultColWidth="10.5" defaultRowHeight="12" customHeight="1"/>
  <cols>
    <col min="1" max="1" width="3" style="2" customWidth="1"/>
    <col min="2" max="2" width="2.5" style="2" customWidth="1"/>
    <col min="3" max="3" width="3.83203125" style="2" customWidth="1"/>
    <col min="4" max="4" width="11.66015625" style="2" customWidth="1"/>
    <col min="5" max="5" width="14.83203125" style="2" customWidth="1"/>
    <col min="6" max="6" width="0.4921875" style="2" customWidth="1"/>
    <col min="7" max="7" width="3.16015625" style="2" customWidth="1"/>
    <col min="8" max="8" width="3" style="2" customWidth="1"/>
    <col min="9" max="9" width="12.33203125" style="2" customWidth="1"/>
    <col min="10" max="10" width="16.16015625" style="2" customWidth="1"/>
    <col min="11" max="11" width="0.65625" style="2" customWidth="1"/>
    <col min="12" max="12" width="3" style="2" customWidth="1"/>
    <col min="13" max="13" width="3.66015625" style="2" customWidth="1"/>
    <col min="14" max="14" width="9" style="2" customWidth="1"/>
    <col min="15" max="15" width="4.33203125" style="2" customWidth="1"/>
    <col min="16" max="16" width="15.33203125" style="2" customWidth="1"/>
    <col min="17" max="17" width="7.5" style="2" customWidth="1"/>
    <col min="18" max="18" width="14.5" style="2" customWidth="1"/>
    <col min="19" max="19" width="0.4921875" style="2" customWidth="1"/>
    <col min="20" max="16384" width="10.5" style="1" customWidth="1"/>
  </cols>
  <sheetData>
    <row r="1" spans="1:19" s="2" customFormat="1" ht="14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4"/>
      <c r="Q1" s="4"/>
      <c r="R1" s="4"/>
      <c r="S1" s="6"/>
    </row>
    <row r="2" spans="1:19" s="2" customFormat="1" ht="21" customHeight="1">
      <c r="A2" s="7"/>
      <c r="B2" s="8"/>
      <c r="C2" s="8"/>
      <c r="D2" s="8"/>
      <c r="E2" s="8"/>
      <c r="F2" s="8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/>
    </row>
    <row r="3" spans="1:19" s="2" customFormat="1" ht="12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</row>
    <row r="4" spans="1:19" s="2" customFormat="1" ht="9" customHeigh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  <c r="P4" s="15"/>
      <c r="Q4" s="15"/>
      <c r="R4" s="15"/>
      <c r="S4" s="17"/>
    </row>
    <row r="5" spans="1:19" s="2" customFormat="1" ht="24.75" customHeight="1">
      <c r="A5" s="18"/>
      <c r="B5" s="16"/>
      <c r="C5" s="16"/>
      <c r="D5" s="16"/>
      <c r="E5" s="228"/>
      <c r="F5" s="229"/>
      <c r="G5" s="229"/>
      <c r="H5" s="229"/>
      <c r="I5" s="229"/>
      <c r="J5" s="229"/>
      <c r="K5" s="229"/>
      <c r="L5" s="229"/>
      <c r="M5" s="230"/>
      <c r="N5" s="16"/>
      <c r="O5" s="16"/>
      <c r="P5" s="16"/>
      <c r="Q5" s="19"/>
      <c r="R5" s="20"/>
      <c r="S5" s="21"/>
    </row>
    <row r="6" spans="1:19" s="2" customFormat="1" ht="24.75" customHeight="1">
      <c r="A6" s="18"/>
      <c r="B6" s="16"/>
      <c r="C6" s="16"/>
      <c r="D6" s="16"/>
      <c r="E6" s="231"/>
      <c r="F6" s="232"/>
      <c r="G6" s="232"/>
      <c r="H6" s="232"/>
      <c r="I6" s="232"/>
      <c r="J6" s="232"/>
      <c r="K6" s="232"/>
      <c r="L6" s="232"/>
      <c r="M6" s="233"/>
      <c r="N6" s="16"/>
      <c r="O6" s="16"/>
      <c r="P6" s="16"/>
      <c r="Q6" s="22"/>
      <c r="R6" s="23"/>
      <c r="S6" s="21"/>
    </row>
    <row r="7" spans="1:19" s="2" customFormat="1" ht="24.75" customHeight="1">
      <c r="A7" s="18"/>
      <c r="B7" s="16"/>
      <c r="C7" s="16"/>
      <c r="D7" s="16"/>
      <c r="E7" s="234"/>
      <c r="F7" s="235"/>
      <c r="G7" s="235"/>
      <c r="H7" s="235"/>
      <c r="I7" s="235"/>
      <c r="J7" s="235"/>
      <c r="K7" s="235"/>
      <c r="L7" s="235"/>
      <c r="M7" s="236"/>
      <c r="N7" s="16"/>
      <c r="O7" s="16"/>
      <c r="P7" s="16"/>
      <c r="Q7" s="24"/>
      <c r="R7" s="25"/>
      <c r="S7" s="21"/>
    </row>
    <row r="8" spans="1:19" s="2" customFormat="1" ht="24.75" customHeight="1">
      <c r="A8" s="18"/>
      <c r="B8" s="250"/>
      <c r="C8" s="250"/>
      <c r="D8" s="250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21"/>
    </row>
    <row r="9" spans="1:19" s="2" customFormat="1" ht="24.75" customHeight="1">
      <c r="A9" s="18"/>
      <c r="B9" s="16"/>
      <c r="C9" s="16"/>
      <c r="D9" s="16"/>
      <c r="E9" s="237"/>
      <c r="F9" s="238"/>
      <c r="G9" s="238"/>
      <c r="H9" s="238"/>
      <c r="I9" s="238"/>
      <c r="J9" s="238"/>
      <c r="K9" s="238"/>
      <c r="L9" s="238"/>
      <c r="M9" s="239"/>
      <c r="N9" s="16"/>
      <c r="O9" s="16"/>
      <c r="P9" s="26"/>
      <c r="Q9" s="27"/>
      <c r="R9" s="28"/>
      <c r="S9" s="21"/>
    </row>
    <row r="10" spans="1:19" s="2" customFormat="1" ht="24.75" customHeight="1">
      <c r="A10" s="18"/>
      <c r="B10" s="16"/>
      <c r="C10" s="16"/>
      <c r="D10" s="16"/>
      <c r="E10" s="240"/>
      <c r="F10" s="241"/>
      <c r="G10" s="241"/>
      <c r="H10" s="241"/>
      <c r="I10" s="241"/>
      <c r="J10" s="241"/>
      <c r="K10" s="241"/>
      <c r="L10" s="241"/>
      <c r="M10" s="242"/>
      <c r="N10" s="16"/>
      <c r="O10" s="16"/>
      <c r="P10" s="26"/>
      <c r="Q10" s="27"/>
      <c r="R10" s="28"/>
      <c r="S10" s="21"/>
    </row>
    <row r="11" spans="1:19" s="2" customFormat="1" ht="24.75" customHeight="1">
      <c r="A11" s="18"/>
      <c r="B11" s="16"/>
      <c r="C11" s="16"/>
      <c r="D11" s="16"/>
      <c r="E11" s="240"/>
      <c r="F11" s="241"/>
      <c r="G11" s="241"/>
      <c r="H11" s="241"/>
      <c r="I11" s="241"/>
      <c r="J11" s="241"/>
      <c r="K11" s="241"/>
      <c r="L11" s="241"/>
      <c r="M11" s="242"/>
      <c r="N11" s="16"/>
      <c r="O11" s="16"/>
      <c r="P11" s="26"/>
      <c r="Q11" s="27"/>
      <c r="R11" s="28"/>
      <c r="S11" s="21"/>
    </row>
    <row r="12" spans="1:19" s="2" customFormat="1" ht="21.75" customHeight="1">
      <c r="A12" s="29"/>
      <c r="B12" s="251"/>
      <c r="C12" s="251"/>
      <c r="D12" s="251"/>
      <c r="E12" s="243"/>
      <c r="F12" s="244"/>
      <c r="G12" s="244"/>
      <c r="H12" s="244"/>
      <c r="I12" s="244"/>
      <c r="J12" s="244"/>
      <c r="K12" s="244"/>
      <c r="L12" s="244"/>
      <c r="M12" s="245"/>
      <c r="N12" s="30"/>
      <c r="O12" s="30"/>
      <c r="P12" s="31"/>
      <c r="Q12" s="248"/>
      <c r="R12" s="249"/>
      <c r="S12" s="32"/>
    </row>
    <row r="13" spans="1:19" s="2" customFormat="1" ht="10.5" customHeight="1">
      <c r="A13" s="29"/>
      <c r="B13" s="30"/>
      <c r="C13" s="30"/>
      <c r="D13" s="30"/>
      <c r="E13" s="33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3"/>
      <c r="Q13" s="33"/>
      <c r="R13" s="30"/>
      <c r="S13" s="32"/>
    </row>
    <row r="14" spans="1:19" s="2" customFormat="1" ht="18.75" customHeight="1">
      <c r="A14" s="18"/>
      <c r="B14" s="16"/>
      <c r="C14" s="16"/>
      <c r="D14" s="16"/>
      <c r="E14" s="34"/>
      <c r="F14" s="16"/>
      <c r="G14" s="30"/>
      <c r="H14" s="30"/>
      <c r="I14" s="30"/>
      <c r="J14" s="16"/>
      <c r="K14" s="16"/>
      <c r="L14" s="16"/>
      <c r="M14" s="16"/>
      <c r="N14" s="16"/>
      <c r="O14" s="16"/>
      <c r="P14" s="34"/>
      <c r="Q14" s="35"/>
      <c r="R14" s="16"/>
      <c r="S14" s="21"/>
    </row>
    <row r="15" spans="1:19" s="2" customFormat="1" ht="18.75" customHeight="1">
      <c r="A15" s="18"/>
      <c r="B15" s="16"/>
      <c r="C15" s="16"/>
      <c r="D15" s="16"/>
      <c r="E15" s="31"/>
      <c r="F15" s="16"/>
      <c r="G15" s="30"/>
      <c r="H15" s="30"/>
      <c r="I15" s="30"/>
      <c r="J15" s="16"/>
      <c r="K15" s="16"/>
      <c r="L15" s="16"/>
      <c r="M15" s="16"/>
      <c r="N15" s="16"/>
      <c r="O15" s="16"/>
      <c r="P15" s="31"/>
      <c r="Q15" s="35"/>
      <c r="R15" s="16"/>
      <c r="S15" s="21"/>
    </row>
    <row r="16" spans="1:19" s="2" customFormat="1" ht="9" customHeight="1">
      <c r="A16" s="36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8"/>
    </row>
    <row r="17" spans="1:19" s="2" customFormat="1" ht="20.25" customHeight="1">
      <c r="A17" s="39"/>
      <c r="B17" s="40"/>
      <c r="C17" s="40"/>
      <c r="D17" s="40"/>
      <c r="E17" s="41"/>
      <c r="F17" s="40"/>
      <c r="G17" s="40"/>
      <c r="H17" s="40"/>
      <c r="I17" s="40"/>
      <c r="J17" s="40"/>
      <c r="K17" s="40"/>
      <c r="L17" s="40"/>
      <c r="M17" s="40"/>
      <c r="N17" s="40"/>
      <c r="O17" s="37"/>
      <c r="P17" s="40"/>
      <c r="Q17" s="40"/>
      <c r="R17" s="40"/>
      <c r="S17" s="42"/>
    </row>
    <row r="18" spans="1:19" s="2" customFormat="1" ht="21.75" customHeight="1">
      <c r="A18" s="43" t="s">
        <v>3</v>
      </c>
      <c r="B18" s="44"/>
      <c r="C18" s="44"/>
      <c r="D18" s="45"/>
      <c r="E18" s="46"/>
      <c r="F18" s="45"/>
      <c r="G18" s="46"/>
      <c r="H18" s="44"/>
      <c r="I18" s="45"/>
      <c r="J18" s="46"/>
      <c r="K18" s="44"/>
      <c r="L18" s="46"/>
      <c r="M18" s="44"/>
      <c r="N18" s="44"/>
      <c r="O18" s="47"/>
      <c r="P18" s="45"/>
      <c r="Q18" s="46"/>
      <c r="R18" s="44"/>
      <c r="S18" s="48"/>
    </row>
    <row r="19" spans="1:19" s="2" customFormat="1" ht="19.5" customHeight="1">
      <c r="A19" s="49"/>
      <c r="B19" s="50"/>
      <c r="C19" s="50"/>
      <c r="D19" s="51"/>
      <c r="E19" s="52"/>
      <c r="F19" s="53"/>
      <c r="G19" s="54"/>
      <c r="H19" s="50"/>
      <c r="I19" s="51"/>
      <c r="J19" s="52"/>
      <c r="K19" s="55"/>
      <c r="L19" s="54"/>
      <c r="M19" s="50"/>
      <c r="N19" s="50"/>
      <c r="O19" s="56"/>
      <c r="P19" s="51"/>
      <c r="Q19" s="54"/>
      <c r="R19" s="57"/>
      <c r="S19" s="58"/>
    </row>
    <row r="20" spans="1:19" s="2" customFormat="1" ht="20.25" customHeight="1">
      <c r="A20" s="39"/>
      <c r="B20" s="40"/>
      <c r="C20" s="40"/>
      <c r="D20" s="40"/>
      <c r="E20" s="41"/>
      <c r="F20" s="40"/>
      <c r="G20" s="40"/>
      <c r="H20" s="40"/>
      <c r="I20" s="40"/>
      <c r="J20" s="59"/>
      <c r="K20" s="40"/>
      <c r="L20" s="40"/>
      <c r="M20" s="40"/>
      <c r="N20" s="40"/>
      <c r="O20" s="37"/>
      <c r="P20" s="40"/>
      <c r="Q20" s="40"/>
      <c r="R20" s="40"/>
      <c r="S20" s="42"/>
    </row>
    <row r="21" spans="1:19" s="2" customFormat="1" ht="19.5" customHeight="1">
      <c r="A21" s="60" t="s">
        <v>4</v>
      </c>
      <c r="B21" s="61"/>
      <c r="C21" s="62"/>
      <c r="D21" s="63"/>
      <c r="E21" s="63"/>
      <c r="F21" s="64"/>
      <c r="G21" s="60"/>
      <c r="H21" s="65"/>
      <c r="I21" s="62"/>
      <c r="J21" s="63"/>
      <c r="K21" s="63"/>
      <c r="L21" s="60"/>
      <c r="M21" s="65"/>
      <c r="N21" s="62"/>
      <c r="O21" s="66"/>
      <c r="P21" s="63"/>
      <c r="Q21" s="63"/>
      <c r="R21" s="63"/>
      <c r="S21" s="64"/>
    </row>
    <row r="22" spans="1:19" s="2" customFormat="1" ht="19.5" customHeight="1">
      <c r="A22" s="67" t="s">
        <v>5</v>
      </c>
      <c r="B22" s="68"/>
      <c r="C22" s="69"/>
      <c r="D22" s="70"/>
      <c r="E22" s="71"/>
      <c r="F22" s="72"/>
      <c r="G22" s="67"/>
      <c r="H22" s="73"/>
      <c r="I22" s="74"/>
      <c r="J22" s="75"/>
      <c r="K22" s="76"/>
      <c r="L22" s="67"/>
      <c r="M22" s="77"/>
      <c r="N22" s="78"/>
      <c r="O22" s="47"/>
      <c r="P22" s="78"/>
      <c r="Q22" s="79"/>
      <c r="R22" s="71"/>
      <c r="S22" s="72"/>
    </row>
    <row r="23" spans="1:19" s="2" customFormat="1" ht="19.5" customHeight="1">
      <c r="A23" s="67" t="s">
        <v>7</v>
      </c>
      <c r="B23" s="80"/>
      <c r="C23" s="81"/>
      <c r="D23" s="70"/>
      <c r="E23" s="71"/>
      <c r="F23" s="72"/>
      <c r="G23" s="67"/>
      <c r="H23" s="16"/>
      <c r="I23" s="74"/>
      <c r="J23" s="75"/>
      <c r="K23" s="76"/>
      <c r="L23" s="67"/>
      <c r="M23" s="77"/>
      <c r="N23" s="78"/>
      <c r="O23" s="47"/>
      <c r="P23" s="78"/>
      <c r="Q23" s="79"/>
      <c r="R23" s="71"/>
      <c r="S23" s="72"/>
    </row>
    <row r="24" spans="1:19" s="2" customFormat="1" ht="19.5" customHeight="1">
      <c r="A24" s="67" t="s">
        <v>9</v>
      </c>
      <c r="B24" s="68"/>
      <c r="C24" s="69"/>
      <c r="D24" s="70"/>
      <c r="E24" s="71"/>
      <c r="F24" s="72"/>
      <c r="G24" s="67"/>
      <c r="H24" s="73"/>
      <c r="I24" s="74"/>
      <c r="J24" s="75"/>
      <c r="K24" s="76"/>
      <c r="L24" s="67"/>
      <c r="M24" s="77"/>
      <c r="N24" s="78"/>
      <c r="O24" s="47"/>
      <c r="P24" s="78"/>
      <c r="Q24" s="79"/>
      <c r="R24" s="71"/>
      <c r="S24" s="72"/>
    </row>
    <row r="25" spans="1:19" s="2" customFormat="1" ht="19.5" customHeight="1">
      <c r="A25" s="67" t="s">
        <v>11</v>
      </c>
      <c r="B25" s="80"/>
      <c r="C25" s="81"/>
      <c r="D25" s="70"/>
      <c r="E25" s="71"/>
      <c r="F25" s="72"/>
      <c r="G25" s="67"/>
      <c r="H25" s="73"/>
      <c r="I25" s="74"/>
      <c r="J25" s="75"/>
      <c r="K25" s="76"/>
      <c r="L25" s="67"/>
      <c r="M25" s="77"/>
      <c r="N25" s="78"/>
      <c r="O25" s="47"/>
      <c r="P25" s="78"/>
      <c r="Q25" s="79"/>
      <c r="R25" s="71"/>
      <c r="S25" s="72"/>
    </row>
    <row r="26" spans="1:19" s="2" customFormat="1" ht="19.5" customHeight="1">
      <c r="A26" s="67" t="s">
        <v>12</v>
      </c>
      <c r="B26" s="68"/>
      <c r="C26" s="69"/>
      <c r="D26" s="70"/>
      <c r="E26" s="71"/>
      <c r="F26" s="72"/>
      <c r="G26" s="82"/>
      <c r="H26" s="78"/>
      <c r="I26" s="74"/>
      <c r="J26" s="75"/>
      <c r="K26" s="76"/>
      <c r="L26" s="67"/>
      <c r="M26" s="77"/>
      <c r="N26" s="78"/>
      <c r="O26" s="47"/>
      <c r="P26" s="78"/>
      <c r="Q26" s="79"/>
      <c r="R26" s="71"/>
      <c r="S26" s="72"/>
    </row>
    <row r="27" spans="1:19" s="2" customFormat="1" ht="19.5" customHeight="1">
      <c r="A27" s="67" t="s">
        <v>13</v>
      </c>
      <c r="B27" s="80"/>
      <c r="C27" s="81"/>
      <c r="D27" s="70"/>
      <c r="E27" s="71"/>
      <c r="F27" s="72"/>
      <c r="G27" s="82"/>
      <c r="H27" s="78"/>
      <c r="I27" s="74"/>
      <c r="J27" s="75"/>
      <c r="K27" s="76"/>
      <c r="L27" s="67"/>
      <c r="M27" s="73"/>
      <c r="N27" s="78"/>
      <c r="O27" s="47"/>
      <c r="P27" s="78"/>
      <c r="Q27" s="74"/>
      <c r="R27" s="71"/>
      <c r="S27" s="72"/>
    </row>
    <row r="28" spans="1:19" s="2" customFormat="1" ht="19.5" customHeight="1">
      <c r="A28" s="67" t="s">
        <v>14</v>
      </c>
      <c r="B28" s="252"/>
      <c r="C28" s="252"/>
      <c r="D28" s="252"/>
      <c r="E28" s="83"/>
      <c r="F28" s="42"/>
      <c r="G28" s="67"/>
      <c r="H28" s="84"/>
      <c r="I28" s="74"/>
      <c r="J28" s="85"/>
      <c r="K28" s="86"/>
      <c r="L28" s="67"/>
      <c r="M28" s="84"/>
      <c r="N28" s="78"/>
      <c r="O28" s="47"/>
      <c r="P28" s="78"/>
      <c r="Q28" s="74"/>
      <c r="R28" s="83"/>
      <c r="S28" s="42"/>
    </row>
    <row r="29" spans="1:19" s="2" customFormat="1" ht="19.5" customHeight="1">
      <c r="A29" s="87" t="s">
        <v>15</v>
      </c>
      <c r="B29" s="88"/>
      <c r="C29" s="89"/>
      <c r="D29" s="90"/>
      <c r="E29" s="91"/>
      <c r="F29" s="38"/>
      <c r="G29" s="87"/>
      <c r="H29" s="88"/>
      <c r="I29" s="90"/>
      <c r="J29" s="92"/>
      <c r="K29" s="93"/>
      <c r="L29" s="87"/>
      <c r="M29" s="88"/>
      <c r="N29" s="89"/>
      <c r="O29" s="37"/>
      <c r="P29" s="89"/>
      <c r="Q29" s="90"/>
      <c r="R29" s="91"/>
      <c r="S29" s="38"/>
    </row>
    <row r="30" spans="1:19" s="2" customFormat="1" ht="19.5" customHeight="1">
      <c r="A30" s="94" t="s">
        <v>1</v>
      </c>
      <c r="B30" s="15"/>
      <c r="C30" s="15"/>
      <c r="D30" s="15"/>
      <c r="E30" s="15"/>
      <c r="F30" s="95"/>
      <c r="G30" s="96"/>
      <c r="H30" s="15"/>
      <c r="I30" s="15"/>
      <c r="J30" s="15"/>
      <c r="K30" s="15"/>
      <c r="L30" s="60"/>
      <c r="M30" s="45"/>
      <c r="N30" s="62"/>
      <c r="O30" s="66"/>
      <c r="P30" s="44"/>
      <c r="Q30" s="44"/>
      <c r="R30" s="44"/>
      <c r="S30" s="48"/>
    </row>
    <row r="31" spans="1:19" s="2" customFormat="1" ht="19.5" customHeight="1">
      <c r="A31" s="18"/>
      <c r="B31" s="16"/>
      <c r="C31" s="16"/>
      <c r="D31" s="16"/>
      <c r="E31" s="16"/>
      <c r="F31" s="97"/>
      <c r="G31" s="98"/>
      <c r="H31" s="16"/>
      <c r="I31" s="16"/>
      <c r="J31" s="16"/>
      <c r="K31" s="16"/>
      <c r="L31" s="67"/>
      <c r="M31" s="73"/>
      <c r="N31" s="78"/>
      <c r="O31" s="47"/>
      <c r="P31" s="78"/>
      <c r="Q31" s="74"/>
      <c r="R31" s="83"/>
      <c r="S31" s="42"/>
    </row>
    <row r="32" spans="1:19" s="2" customFormat="1" ht="19.5" customHeight="1">
      <c r="A32" s="99" t="s">
        <v>16</v>
      </c>
      <c r="B32" s="47"/>
      <c r="C32" s="47"/>
      <c r="D32" s="47"/>
      <c r="E32" s="47"/>
      <c r="F32" s="81"/>
      <c r="G32" s="100"/>
      <c r="H32" s="47"/>
      <c r="I32" s="47"/>
      <c r="J32" s="47"/>
      <c r="K32" s="47"/>
      <c r="L32" s="67"/>
      <c r="M32" s="77"/>
      <c r="N32" s="101"/>
      <c r="O32" s="102"/>
      <c r="P32" s="103"/>
      <c r="Q32" s="74"/>
      <c r="R32" s="104"/>
      <c r="S32" s="105"/>
    </row>
    <row r="33" spans="1:19" s="2" customFormat="1" ht="12.75" customHeight="1" hidden="1">
      <c r="A33" s="106"/>
      <c r="B33" s="107"/>
      <c r="C33" s="107"/>
      <c r="D33" s="107"/>
      <c r="E33" s="107"/>
      <c r="F33" s="69"/>
      <c r="G33" s="108"/>
      <c r="H33" s="107"/>
      <c r="I33" s="107"/>
      <c r="J33" s="107"/>
      <c r="K33" s="107"/>
      <c r="L33" s="109"/>
      <c r="M33" s="110"/>
      <c r="N33" s="111"/>
      <c r="O33" s="112"/>
      <c r="P33" s="113"/>
      <c r="Q33" s="111"/>
      <c r="R33" s="114"/>
      <c r="S33" s="72"/>
    </row>
    <row r="34" spans="1:19" s="2" customFormat="1" ht="35.25" customHeight="1">
      <c r="A34" s="115" t="s">
        <v>0</v>
      </c>
      <c r="B34" s="116"/>
      <c r="C34" s="116"/>
      <c r="D34" s="116"/>
      <c r="E34" s="16"/>
      <c r="F34" s="97"/>
      <c r="G34" s="98"/>
      <c r="H34" s="16"/>
      <c r="I34" s="16"/>
      <c r="J34" s="16"/>
      <c r="K34" s="16"/>
      <c r="L34" s="87"/>
      <c r="M34" s="246"/>
      <c r="N34" s="247"/>
      <c r="O34" s="247"/>
      <c r="P34" s="247"/>
      <c r="Q34" s="90"/>
      <c r="R34" s="117"/>
      <c r="S34" s="28"/>
    </row>
    <row r="35" spans="1:19" s="2" customFormat="1" ht="33" customHeight="1">
      <c r="A35" s="99" t="s">
        <v>16</v>
      </c>
      <c r="B35" s="47"/>
      <c r="C35" s="47"/>
      <c r="D35" s="47"/>
      <c r="E35" s="47"/>
      <c r="F35" s="81"/>
      <c r="G35" s="100"/>
      <c r="H35" s="47"/>
      <c r="I35" s="47"/>
      <c r="J35" s="47"/>
      <c r="K35" s="47"/>
      <c r="L35" s="60"/>
      <c r="M35" s="45"/>
      <c r="N35" s="62"/>
      <c r="O35" s="66"/>
      <c r="P35" s="44"/>
      <c r="Q35" s="44"/>
      <c r="R35" s="118"/>
      <c r="S35" s="48"/>
    </row>
    <row r="36" spans="1:19" s="2" customFormat="1" ht="20.25" customHeight="1">
      <c r="A36" s="119" t="s">
        <v>2</v>
      </c>
      <c r="B36" s="107"/>
      <c r="C36" s="107"/>
      <c r="D36" s="107"/>
      <c r="E36" s="107"/>
      <c r="F36" s="69"/>
      <c r="G36" s="120"/>
      <c r="H36" s="107"/>
      <c r="I36" s="107"/>
      <c r="J36" s="107"/>
      <c r="K36" s="107"/>
      <c r="L36" s="67"/>
      <c r="M36" s="73"/>
      <c r="N36" s="78"/>
      <c r="O36" s="47"/>
      <c r="P36" s="78"/>
      <c r="Q36" s="74"/>
      <c r="R36" s="71"/>
      <c r="S36" s="72"/>
    </row>
    <row r="37" spans="1:19" s="2" customFormat="1" ht="19.5" customHeight="1">
      <c r="A37" s="18"/>
      <c r="B37" s="16"/>
      <c r="C37" s="16"/>
      <c r="D37" s="16"/>
      <c r="E37" s="16"/>
      <c r="F37" s="97"/>
      <c r="G37" s="121"/>
      <c r="H37" s="16"/>
      <c r="I37" s="16"/>
      <c r="J37" s="16"/>
      <c r="K37" s="16"/>
      <c r="L37" s="67"/>
      <c r="M37" s="73"/>
      <c r="N37" s="78"/>
      <c r="O37" s="47"/>
      <c r="P37" s="78"/>
      <c r="Q37" s="74"/>
      <c r="R37" s="71"/>
      <c r="S37" s="72"/>
    </row>
    <row r="38" spans="1:19" s="2" customFormat="1" ht="19.5" customHeight="1">
      <c r="A38" s="122" t="s">
        <v>16</v>
      </c>
      <c r="B38" s="37"/>
      <c r="C38" s="37"/>
      <c r="D38" s="37"/>
      <c r="E38" s="37"/>
      <c r="F38" s="123"/>
      <c r="G38" s="124"/>
      <c r="H38" s="37"/>
      <c r="I38" s="37"/>
      <c r="J38" s="37"/>
      <c r="K38" s="37"/>
      <c r="L38" s="87"/>
      <c r="M38" s="88"/>
      <c r="N38" s="89"/>
      <c r="O38" s="125"/>
      <c r="P38" s="89"/>
      <c r="Q38" s="90"/>
      <c r="R38" s="52"/>
      <c r="S38" s="126"/>
    </row>
  </sheetData>
  <sheetProtection/>
  <mergeCells count="12">
    <mergeCell ref="E12:M12"/>
    <mergeCell ref="M34:P34"/>
    <mergeCell ref="Q12:R12"/>
    <mergeCell ref="B8:D8"/>
    <mergeCell ref="B12:D12"/>
    <mergeCell ref="B28:D28"/>
    <mergeCell ref="E5:M5"/>
    <mergeCell ref="E6:M6"/>
    <mergeCell ref="E7:M7"/>
    <mergeCell ref="E9:M9"/>
    <mergeCell ref="E10:M10"/>
    <mergeCell ref="E11:M11"/>
  </mergeCells>
  <printOptions horizontalCentered="1"/>
  <pageMargins left="0.39370079040527345" right="0.39370079040527345" top="0.7874015808105469" bottom="0.7874015808105469" header="0" footer="0"/>
  <pageSetup blackAndWhite="1" fitToHeight="1" fitToWidth="1" horizontalDpi="600" verticalDpi="600" orientation="portrait" paperSize="9" scale="82" r:id="rId1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2"/>
  <sheetViews>
    <sheetView showGridLines="0" tabSelected="1" zoomScalePageLayoutView="0" workbookViewId="0" topLeftCell="A1">
      <selection activeCell="H102" sqref="H102"/>
    </sheetView>
  </sheetViews>
  <sheetFormatPr defaultColWidth="10.5" defaultRowHeight="12" customHeight="1"/>
  <cols>
    <col min="1" max="1" width="4" style="149" customWidth="1"/>
    <col min="2" max="2" width="13.66015625" style="150" customWidth="1"/>
    <col min="3" max="3" width="49.83203125" style="150" customWidth="1"/>
    <col min="4" max="4" width="3.83203125" style="150" customWidth="1"/>
    <col min="5" max="5" width="11.33203125" style="151" customWidth="1"/>
    <col min="6" max="6" width="12.66015625" style="151" customWidth="1"/>
    <col min="7" max="7" width="17.33203125" style="151" customWidth="1"/>
    <col min="8" max="9" width="10.5" style="1" customWidth="1"/>
    <col min="10" max="10" width="10.66015625" style="1" bestFit="1" customWidth="1"/>
    <col min="11" max="16384" width="10.5" style="1" customWidth="1"/>
  </cols>
  <sheetData>
    <row r="1" ht="12" customHeight="1">
      <c r="G1" s="225" t="s">
        <v>180</v>
      </c>
    </row>
    <row r="2" spans="1:7" s="2" customFormat="1" ht="27.75" customHeight="1">
      <c r="A2" s="253" t="s">
        <v>181</v>
      </c>
      <c r="B2" s="254"/>
      <c r="C2" s="254"/>
      <c r="D2" s="254"/>
      <c r="E2" s="254"/>
      <c r="F2" s="254"/>
      <c r="G2" s="254"/>
    </row>
    <row r="3" spans="1:7" s="2" customFormat="1" ht="12.75" customHeight="1">
      <c r="A3" s="127" t="s">
        <v>177</v>
      </c>
      <c r="B3" s="128"/>
      <c r="C3" s="128"/>
      <c r="D3" s="128"/>
      <c r="E3" s="128"/>
      <c r="F3" s="128"/>
      <c r="G3" s="128"/>
    </row>
    <row r="4" spans="1:7" s="2" customFormat="1" ht="12.75" customHeight="1">
      <c r="A4" s="127" t="s">
        <v>173</v>
      </c>
      <c r="B4" s="128"/>
      <c r="C4" s="128"/>
      <c r="D4" s="128"/>
      <c r="E4" s="128"/>
      <c r="F4" s="128"/>
      <c r="G4" s="128"/>
    </row>
    <row r="5" spans="1:7" s="2" customFormat="1" ht="13.5" customHeight="1">
      <c r="A5" s="129"/>
      <c r="B5" s="127"/>
      <c r="C5" s="129"/>
      <c r="D5" s="130"/>
      <c r="E5" s="130"/>
      <c r="F5" s="130"/>
      <c r="G5" s="130"/>
    </row>
    <row r="6" spans="1:7" s="2" customFormat="1" ht="6.75" customHeight="1">
      <c r="A6" s="131"/>
      <c r="B6" s="132"/>
      <c r="C6" s="132"/>
      <c r="D6" s="132"/>
      <c r="E6" s="133"/>
      <c r="F6" s="133"/>
      <c r="G6" s="133"/>
    </row>
    <row r="7" spans="1:7" s="2" customFormat="1" ht="12.75" customHeight="1">
      <c r="A7" s="128" t="s">
        <v>174</v>
      </c>
      <c r="B7" s="128"/>
      <c r="C7" s="128"/>
      <c r="D7" s="128"/>
      <c r="E7" s="128"/>
      <c r="F7" s="128"/>
      <c r="G7" s="128"/>
    </row>
    <row r="8" spans="1:7" s="2" customFormat="1" ht="13.5" customHeight="1">
      <c r="A8" s="128" t="s">
        <v>175</v>
      </c>
      <c r="B8" s="128"/>
      <c r="C8" s="128"/>
      <c r="D8" s="128"/>
      <c r="E8" s="128" t="s">
        <v>17</v>
      </c>
      <c r="F8" s="128"/>
      <c r="G8" s="128"/>
    </row>
    <row r="9" spans="1:7" s="2" customFormat="1" ht="13.5" customHeight="1">
      <c r="A9" s="255" t="s">
        <v>176</v>
      </c>
      <c r="B9" s="256"/>
      <c r="C9" s="256"/>
      <c r="D9" s="134"/>
      <c r="E9" s="128" t="s">
        <v>178</v>
      </c>
      <c r="F9" s="135"/>
      <c r="G9" s="135"/>
    </row>
    <row r="10" spans="1:7" s="2" customFormat="1" ht="6.75" customHeight="1">
      <c r="A10" s="131"/>
      <c r="B10" s="131"/>
      <c r="C10" s="131"/>
      <c r="D10" s="131"/>
      <c r="E10" s="131"/>
      <c r="F10" s="131"/>
      <c r="G10" s="131"/>
    </row>
    <row r="11" spans="1:7" s="2" customFormat="1" ht="28.5" customHeight="1">
      <c r="A11" s="136" t="s">
        <v>18</v>
      </c>
      <c r="B11" s="136" t="s">
        <v>19</v>
      </c>
      <c r="C11" s="136" t="s">
        <v>20</v>
      </c>
      <c r="D11" s="136" t="s">
        <v>21</v>
      </c>
      <c r="E11" s="136" t="s">
        <v>22</v>
      </c>
      <c r="F11" s="136" t="s">
        <v>23</v>
      </c>
      <c r="G11" s="136" t="s">
        <v>24</v>
      </c>
    </row>
    <row r="12" spans="1:7" s="2" customFormat="1" ht="12.75" customHeight="1" hidden="1">
      <c r="A12" s="136" t="s">
        <v>5</v>
      </c>
      <c r="B12" s="136" t="s">
        <v>7</v>
      </c>
      <c r="C12" s="136" t="s">
        <v>9</v>
      </c>
      <c r="D12" s="136" t="s">
        <v>11</v>
      </c>
      <c r="E12" s="136" t="s">
        <v>12</v>
      </c>
      <c r="F12" s="136" t="s">
        <v>13</v>
      </c>
      <c r="G12" s="136" t="s">
        <v>14</v>
      </c>
    </row>
    <row r="13" spans="1:7" s="2" customFormat="1" ht="3" customHeight="1">
      <c r="A13" s="131"/>
      <c r="B13" s="131"/>
      <c r="C13" s="131"/>
      <c r="D13" s="131"/>
      <c r="E13" s="131"/>
      <c r="F13" s="131"/>
      <c r="G13" s="131"/>
    </row>
    <row r="14" spans="1:7" s="2" customFormat="1" ht="30.75" customHeight="1">
      <c r="A14" s="137"/>
      <c r="B14" s="138" t="s">
        <v>6</v>
      </c>
      <c r="C14" s="138" t="s">
        <v>25</v>
      </c>
      <c r="D14" s="138"/>
      <c r="E14" s="139"/>
      <c r="F14" s="139"/>
      <c r="G14" s="139">
        <f>G15+G21+G32+G35+G40+G50</f>
        <v>0</v>
      </c>
    </row>
    <row r="15" spans="1:7" s="2" customFormat="1" ht="30.75" customHeight="1">
      <c r="A15" s="140"/>
      <c r="B15" s="141" t="s">
        <v>5</v>
      </c>
      <c r="C15" s="141" t="s">
        <v>131</v>
      </c>
      <c r="D15" s="141"/>
      <c r="E15" s="142"/>
      <c r="F15" s="142"/>
      <c r="G15" s="183">
        <f>SUM(G16:G20)</f>
        <v>0</v>
      </c>
    </row>
    <row r="16" spans="1:7" s="2" customFormat="1" ht="30.75" customHeight="1">
      <c r="A16" s="143">
        <v>1</v>
      </c>
      <c r="B16" s="144" t="s">
        <v>132</v>
      </c>
      <c r="C16" s="144" t="s">
        <v>170</v>
      </c>
      <c r="D16" s="144" t="s">
        <v>28</v>
      </c>
      <c r="E16" s="145">
        <v>4.2</v>
      </c>
      <c r="F16" s="145"/>
      <c r="G16" s="145"/>
    </row>
    <row r="17" spans="1:7" s="2" customFormat="1" ht="30.75" customHeight="1">
      <c r="A17" s="143">
        <v>2</v>
      </c>
      <c r="B17" s="144" t="s">
        <v>133</v>
      </c>
      <c r="C17" s="144" t="s">
        <v>149</v>
      </c>
      <c r="D17" s="144" t="s">
        <v>28</v>
      </c>
      <c r="E17" s="145">
        <v>2.65</v>
      </c>
      <c r="F17" s="145"/>
      <c r="G17" s="145"/>
    </row>
    <row r="18" spans="1:7" s="2" customFormat="1" ht="30.75" customHeight="1">
      <c r="A18" s="143">
        <v>4</v>
      </c>
      <c r="B18" s="144" t="s">
        <v>134</v>
      </c>
      <c r="C18" s="144" t="s">
        <v>135</v>
      </c>
      <c r="D18" s="144" t="s">
        <v>28</v>
      </c>
      <c r="E18" s="145">
        <v>6.3</v>
      </c>
      <c r="F18" s="145"/>
      <c r="G18" s="145"/>
    </row>
    <row r="19" spans="1:7" s="2" customFormat="1" ht="30.75" customHeight="1">
      <c r="A19" s="143">
        <v>5</v>
      </c>
      <c r="B19" s="144" t="s">
        <v>136</v>
      </c>
      <c r="C19" s="144" t="s">
        <v>137</v>
      </c>
      <c r="D19" s="144" t="s">
        <v>28</v>
      </c>
      <c r="E19" s="145">
        <v>6.3</v>
      </c>
      <c r="F19" s="145"/>
      <c r="G19" s="145"/>
    </row>
    <row r="20" spans="1:7" s="2" customFormat="1" ht="30.75" customHeight="1">
      <c r="A20" s="143">
        <v>6</v>
      </c>
      <c r="B20" s="144" t="s">
        <v>138</v>
      </c>
      <c r="C20" s="144" t="s">
        <v>139</v>
      </c>
      <c r="D20" s="144" t="s">
        <v>28</v>
      </c>
      <c r="E20" s="145">
        <v>2.5</v>
      </c>
      <c r="F20" s="145"/>
      <c r="G20" s="145"/>
    </row>
    <row r="21" spans="1:8" s="2" customFormat="1" ht="30.75" customHeight="1">
      <c r="A21" s="140"/>
      <c r="B21" s="141" t="s">
        <v>7</v>
      </c>
      <c r="C21" s="141" t="s">
        <v>140</v>
      </c>
      <c r="D21" s="141"/>
      <c r="E21" s="142"/>
      <c r="F21" s="142"/>
      <c r="G21" s="183">
        <f>SUM(G22:G31)</f>
        <v>0</v>
      </c>
      <c r="H21" s="226"/>
    </row>
    <row r="22" spans="1:7" s="2" customFormat="1" ht="24" customHeight="1">
      <c r="A22" s="143">
        <v>7</v>
      </c>
      <c r="B22" s="144" t="s">
        <v>141</v>
      </c>
      <c r="C22" s="144" t="s">
        <v>142</v>
      </c>
      <c r="D22" s="144" t="s">
        <v>28</v>
      </c>
      <c r="E22" s="145">
        <v>6.68</v>
      </c>
      <c r="F22" s="145"/>
      <c r="G22" s="145"/>
    </row>
    <row r="23" spans="1:7" s="2" customFormat="1" ht="23.25" customHeight="1">
      <c r="A23" s="143">
        <v>8</v>
      </c>
      <c r="B23" s="144" t="s">
        <v>143</v>
      </c>
      <c r="C23" s="144" t="s">
        <v>144</v>
      </c>
      <c r="D23" s="144" t="s">
        <v>32</v>
      </c>
      <c r="E23" s="145">
        <v>6</v>
      </c>
      <c r="F23" s="145"/>
      <c r="G23" s="145"/>
    </row>
    <row r="24" spans="1:7" s="2" customFormat="1" ht="22.5" customHeight="1">
      <c r="A24" s="143">
        <v>9</v>
      </c>
      <c r="B24" s="144" t="s">
        <v>145</v>
      </c>
      <c r="C24" s="144" t="s">
        <v>146</v>
      </c>
      <c r="D24" s="144" t="s">
        <v>32</v>
      </c>
      <c r="E24" s="145">
        <v>6</v>
      </c>
      <c r="F24" s="145"/>
      <c r="G24" s="145"/>
    </row>
    <row r="25" spans="1:7" s="2" customFormat="1" ht="30.75" customHeight="1">
      <c r="A25" s="143">
        <v>10</v>
      </c>
      <c r="B25" s="144" t="s">
        <v>147</v>
      </c>
      <c r="C25" s="222" t="s">
        <v>148</v>
      </c>
      <c r="D25" s="144" t="s">
        <v>46</v>
      </c>
      <c r="E25" s="145">
        <v>0.745</v>
      </c>
      <c r="F25" s="145"/>
      <c r="G25" s="145"/>
    </row>
    <row r="26" spans="1:7" s="2" customFormat="1" ht="30.75" customHeight="1">
      <c r="A26" s="143">
        <v>11</v>
      </c>
      <c r="B26" s="144" t="s">
        <v>150</v>
      </c>
      <c r="C26" s="222" t="s">
        <v>151</v>
      </c>
      <c r="D26" s="144" t="s">
        <v>28</v>
      </c>
      <c r="E26" s="145">
        <v>2.66</v>
      </c>
      <c r="F26" s="145"/>
      <c r="G26" s="145"/>
    </row>
    <row r="27" spans="1:7" s="2" customFormat="1" ht="23.25" customHeight="1">
      <c r="A27" s="143">
        <v>12</v>
      </c>
      <c r="B27" s="144" t="s">
        <v>152</v>
      </c>
      <c r="C27" s="144" t="s">
        <v>153</v>
      </c>
      <c r="D27" s="144" t="s">
        <v>28</v>
      </c>
      <c r="E27" s="145">
        <v>5.9</v>
      </c>
      <c r="F27" s="145"/>
      <c r="G27" s="145"/>
    </row>
    <row r="28" spans="1:7" s="2" customFormat="1" ht="23.25" customHeight="1">
      <c r="A28" s="143">
        <v>13</v>
      </c>
      <c r="B28" s="144">
        <v>631319175</v>
      </c>
      <c r="C28" s="144" t="s">
        <v>154</v>
      </c>
      <c r="D28" s="144" t="s">
        <v>28</v>
      </c>
      <c r="E28" s="145">
        <v>5.25</v>
      </c>
      <c r="F28" s="145"/>
      <c r="G28" s="145"/>
    </row>
    <row r="29" spans="1:8" s="2" customFormat="1" ht="20.25" customHeight="1">
      <c r="A29" s="143">
        <v>14</v>
      </c>
      <c r="B29" s="144" t="s">
        <v>143</v>
      </c>
      <c r="C29" s="144" t="s">
        <v>156</v>
      </c>
      <c r="D29" s="144" t="s">
        <v>32</v>
      </c>
      <c r="E29" s="145">
        <v>12</v>
      </c>
      <c r="F29" s="145"/>
      <c r="G29" s="145"/>
      <c r="H29" s="224"/>
    </row>
    <row r="30" spans="1:7" s="2" customFormat="1" ht="18" customHeight="1">
      <c r="A30" s="143">
        <v>15</v>
      </c>
      <c r="B30" s="144" t="s">
        <v>145</v>
      </c>
      <c r="C30" s="144" t="s">
        <v>155</v>
      </c>
      <c r="D30" s="144" t="s">
        <v>32</v>
      </c>
      <c r="E30" s="145">
        <v>12</v>
      </c>
      <c r="F30" s="145"/>
      <c r="G30" s="145"/>
    </row>
    <row r="31" spans="1:7" s="2" customFormat="1" ht="23.25" customHeight="1">
      <c r="A31" s="143">
        <v>16</v>
      </c>
      <c r="B31" s="144" t="s">
        <v>150</v>
      </c>
      <c r="C31" s="144" t="s">
        <v>157</v>
      </c>
      <c r="D31" s="144" t="s">
        <v>28</v>
      </c>
      <c r="E31" s="145">
        <v>4.25</v>
      </c>
      <c r="F31" s="145"/>
      <c r="G31" s="145"/>
    </row>
    <row r="32" spans="1:8" s="2" customFormat="1" ht="28.5" customHeight="1">
      <c r="A32" s="140"/>
      <c r="B32" s="182" t="s">
        <v>9</v>
      </c>
      <c r="C32" s="182" t="s">
        <v>26</v>
      </c>
      <c r="D32" s="182"/>
      <c r="E32" s="183"/>
      <c r="F32" s="183"/>
      <c r="G32" s="183">
        <f>SUM(G33:G34)</f>
        <v>0</v>
      </c>
      <c r="H32" s="226"/>
    </row>
    <row r="33" spans="1:7" s="2" customFormat="1" ht="24" customHeight="1">
      <c r="A33" s="143">
        <v>17</v>
      </c>
      <c r="B33" s="144">
        <v>311272133</v>
      </c>
      <c r="C33" s="144" t="s">
        <v>106</v>
      </c>
      <c r="D33" s="144" t="s">
        <v>32</v>
      </c>
      <c r="E33" s="145">
        <v>2.65</v>
      </c>
      <c r="F33" s="145"/>
      <c r="G33" s="145"/>
    </row>
    <row r="34" spans="1:7" s="2" customFormat="1" ht="24" customHeight="1">
      <c r="A34" s="143">
        <v>18</v>
      </c>
      <c r="B34" s="144" t="s">
        <v>27</v>
      </c>
      <c r="C34" s="144" t="s">
        <v>105</v>
      </c>
      <c r="D34" s="144" t="s">
        <v>28</v>
      </c>
      <c r="E34" s="145">
        <v>4.7</v>
      </c>
      <c r="F34" s="145"/>
      <c r="G34" s="145"/>
    </row>
    <row r="35" spans="1:8" s="2" customFormat="1" ht="28.5" customHeight="1">
      <c r="A35" s="181"/>
      <c r="B35" s="182" t="s">
        <v>13</v>
      </c>
      <c r="C35" s="182" t="s">
        <v>30</v>
      </c>
      <c r="D35" s="182"/>
      <c r="E35" s="183"/>
      <c r="F35" s="183"/>
      <c r="G35" s="183">
        <f>SUM(G36:G39)</f>
        <v>0</v>
      </c>
      <c r="H35" s="226"/>
    </row>
    <row r="36" spans="1:7" s="2" customFormat="1" ht="24" customHeight="1">
      <c r="A36" s="143">
        <v>19</v>
      </c>
      <c r="B36" s="144" t="s">
        <v>31</v>
      </c>
      <c r="C36" s="144" t="s">
        <v>166</v>
      </c>
      <c r="D36" s="144" t="s">
        <v>32</v>
      </c>
      <c r="E36" s="145">
        <v>65</v>
      </c>
      <c r="F36" s="145"/>
      <c r="G36" s="145"/>
    </row>
    <row r="37" spans="1:7" s="2" customFormat="1" ht="24" customHeight="1">
      <c r="A37" s="143">
        <v>20</v>
      </c>
      <c r="B37" s="144" t="s">
        <v>33</v>
      </c>
      <c r="C37" s="144" t="s">
        <v>34</v>
      </c>
      <c r="D37" s="144" t="s">
        <v>32</v>
      </c>
      <c r="E37" s="145">
        <v>55</v>
      </c>
      <c r="F37" s="145"/>
      <c r="G37" s="145"/>
    </row>
    <row r="38" spans="1:8" s="2" customFormat="1" ht="24" customHeight="1">
      <c r="A38" s="143">
        <v>21</v>
      </c>
      <c r="B38" s="144" t="s">
        <v>35</v>
      </c>
      <c r="C38" s="144" t="s">
        <v>36</v>
      </c>
      <c r="D38" s="144" t="s">
        <v>32</v>
      </c>
      <c r="E38" s="145">
        <v>55</v>
      </c>
      <c r="F38" s="145"/>
      <c r="G38" s="145"/>
      <c r="H38" s="224"/>
    </row>
    <row r="39" spans="1:7" s="2" customFormat="1" ht="24" customHeight="1">
      <c r="A39" s="143">
        <v>22</v>
      </c>
      <c r="B39" s="144" t="s">
        <v>37</v>
      </c>
      <c r="C39" s="144" t="s">
        <v>38</v>
      </c>
      <c r="D39" s="144" t="s">
        <v>28</v>
      </c>
      <c r="E39" s="145">
        <v>2.25</v>
      </c>
      <c r="F39" s="145"/>
      <c r="G39" s="145"/>
    </row>
    <row r="40" spans="1:7" s="2" customFormat="1" ht="28.5" customHeight="1">
      <c r="A40" s="181"/>
      <c r="B40" s="182" t="s">
        <v>8</v>
      </c>
      <c r="C40" s="182" t="s">
        <v>39</v>
      </c>
      <c r="D40" s="182"/>
      <c r="E40" s="183"/>
      <c r="F40" s="183"/>
      <c r="G40" s="183">
        <f>SUM(G41:G49)</f>
        <v>0</v>
      </c>
    </row>
    <row r="41" spans="1:7" s="2" customFormat="1" ht="24" customHeight="1">
      <c r="A41" s="143">
        <v>23</v>
      </c>
      <c r="B41" s="144" t="s">
        <v>40</v>
      </c>
      <c r="C41" s="144" t="s">
        <v>41</v>
      </c>
      <c r="D41" s="144" t="s">
        <v>28</v>
      </c>
      <c r="E41" s="145">
        <v>0.75</v>
      </c>
      <c r="F41" s="145"/>
      <c r="G41" s="145"/>
    </row>
    <row r="42" spans="1:7" s="2" customFormat="1" ht="24" customHeight="1">
      <c r="A42" s="143">
        <v>24</v>
      </c>
      <c r="B42" s="144">
        <v>962032432</v>
      </c>
      <c r="C42" s="144" t="s">
        <v>158</v>
      </c>
      <c r="D42" s="144" t="s">
        <v>82</v>
      </c>
      <c r="E42" s="145">
        <v>1</v>
      </c>
      <c r="F42" s="145"/>
      <c r="G42" s="145"/>
    </row>
    <row r="43" spans="1:7" s="2" customFormat="1" ht="24" customHeight="1">
      <c r="A43" s="143">
        <v>25</v>
      </c>
      <c r="B43" s="144">
        <v>962032433</v>
      </c>
      <c r="C43" s="144" t="s">
        <v>165</v>
      </c>
      <c r="D43" s="144" t="s">
        <v>82</v>
      </c>
      <c r="E43" s="145">
        <v>1</v>
      </c>
      <c r="F43" s="145"/>
      <c r="G43" s="145"/>
    </row>
    <row r="44" spans="1:7" s="2" customFormat="1" ht="24" customHeight="1">
      <c r="A44" s="143">
        <v>26</v>
      </c>
      <c r="B44" s="144">
        <v>968072475</v>
      </c>
      <c r="C44" s="144" t="s">
        <v>107</v>
      </c>
      <c r="D44" s="144" t="s">
        <v>82</v>
      </c>
      <c r="E44" s="145">
        <v>1</v>
      </c>
      <c r="F44" s="145"/>
      <c r="G44" s="145"/>
    </row>
    <row r="45" spans="1:7" s="2" customFormat="1" ht="24" customHeight="1">
      <c r="A45" s="143">
        <v>27</v>
      </c>
      <c r="B45" s="144" t="s">
        <v>42</v>
      </c>
      <c r="C45" s="144" t="s">
        <v>43</v>
      </c>
      <c r="D45" s="144" t="s">
        <v>32</v>
      </c>
      <c r="E45" s="145">
        <v>16</v>
      </c>
      <c r="F45" s="145"/>
      <c r="G45" s="145"/>
    </row>
    <row r="46" spans="1:7" s="2" customFormat="1" ht="24" customHeight="1">
      <c r="A46" s="143">
        <v>28</v>
      </c>
      <c r="B46" s="144" t="s">
        <v>44</v>
      </c>
      <c r="C46" s="144" t="s">
        <v>45</v>
      </c>
      <c r="D46" s="144" t="s">
        <v>46</v>
      </c>
      <c r="E46" s="145">
        <v>4.75</v>
      </c>
      <c r="F46" s="145"/>
      <c r="G46" s="145"/>
    </row>
    <row r="47" spans="1:7" s="2" customFormat="1" ht="24" customHeight="1">
      <c r="A47" s="143">
        <v>29</v>
      </c>
      <c r="B47" s="144" t="s">
        <v>47</v>
      </c>
      <c r="C47" s="144" t="s">
        <v>48</v>
      </c>
      <c r="D47" s="144" t="s">
        <v>46</v>
      </c>
      <c r="E47" s="145">
        <v>4.75</v>
      </c>
      <c r="F47" s="145"/>
      <c r="G47" s="145"/>
    </row>
    <row r="48" spans="1:7" s="2" customFormat="1" ht="24" customHeight="1" thickBot="1">
      <c r="A48" s="143">
        <v>30</v>
      </c>
      <c r="B48" s="144" t="s">
        <v>49</v>
      </c>
      <c r="C48" s="144" t="s">
        <v>50</v>
      </c>
      <c r="D48" s="144" t="s">
        <v>46</v>
      </c>
      <c r="E48" s="145">
        <v>4.75</v>
      </c>
      <c r="F48" s="145"/>
      <c r="G48" s="145"/>
    </row>
    <row r="49" spans="1:7" s="2" customFormat="1" ht="24" customHeight="1">
      <c r="A49" s="205">
        <v>31</v>
      </c>
      <c r="B49" s="162" t="s">
        <v>103</v>
      </c>
      <c r="C49" s="162" t="s">
        <v>104</v>
      </c>
      <c r="D49" s="162" t="s">
        <v>32</v>
      </c>
      <c r="E49" s="163">
        <v>60.25</v>
      </c>
      <c r="F49" s="156"/>
      <c r="G49" s="206"/>
    </row>
    <row r="50" spans="1:7" s="2" customFormat="1" ht="28.5" customHeight="1">
      <c r="A50" s="140"/>
      <c r="B50" s="141" t="s">
        <v>51</v>
      </c>
      <c r="C50" s="141" t="s">
        <v>52</v>
      </c>
      <c r="D50" s="141"/>
      <c r="E50" s="142"/>
      <c r="F50" s="142"/>
      <c r="G50" s="142">
        <f>G51</f>
        <v>0</v>
      </c>
    </row>
    <row r="51" spans="1:7" s="2" customFormat="1" ht="24" customHeight="1">
      <c r="A51" s="143">
        <v>32</v>
      </c>
      <c r="B51" s="144" t="s">
        <v>53</v>
      </c>
      <c r="C51" s="144" t="s">
        <v>54</v>
      </c>
      <c r="D51" s="144" t="s">
        <v>46</v>
      </c>
      <c r="E51" s="145">
        <v>26.25</v>
      </c>
      <c r="F51" s="145"/>
      <c r="G51" s="145"/>
    </row>
    <row r="52" spans="1:7" s="2" customFormat="1" ht="30.75" customHeight="1">
      <c r="A52" s="137"/>
      <c r="B52" s="138" t="s">
        <v>10</v>
      </c>
      <c r="C52" s="138" t="s">
        <v>55</v>
      </c>
      <c r="D52" s="138"/>
      <c r="E52" s="139"/>
      <c r="F52" s="139"/>
      <c r="G52" s="139">
        <f>G53+G63+G69+G75+G78+G80+G83+G86+G91+G94+G97</f>
        <v>0</v>
      </c>
    </row>
    <row r="53" spans="1:8" s="2" customFormat="1" ht="28.5" customHeight="1">
      <c r="A53" s="181"/>
      <c r="B53" s="182" t="s">
        <v>56</v>
      </c>
      <c r="C53" s="182" t="s">
        <v>57</v>
      </c>
      <c r="D53" s="182"/>
      <c r="E53" s="183"/>
      <c r="F53" s="183"/>
      <c r="G53" s="183">
        <f>SUM(G54:G60)</f>
        <v>0</v>
      </c>
      <c r="H53" s="226"/>
    </row>
    <row r="54" spans="1:7" s="2" customFormat="1" ht="13.5" customHeight="1">
      <c r="A54" s="152">
        <v>33</v>
      </c>
      <c r="B54" s="153" t="s">
        <v>58</v>
      </c>
      <c r="C54" s="153" t="s">
        <v>59</v>
      </c>
      <c r="D54" s="153" t="s">
        <v>82</v>
      </c>
      <c r="E54" s="154">
        <v>1</v>
      </c>
      <c r="F54" s="154"/>
      <c r="G54" s="154"/>
    </row>
    <row r="55" spans="1:7" s="2" customFormat="1" ht="13.5" customHeight="1">
      <c r="A55" s="152">
        <v>34</v>
      </c>
      <c r="B55" s="153" t="s">
        <v>58</v>
      </c>
      <c r="C55" s="153" t="s">
        <v>90</v>
      </c>
      <c r="D55" s="153" t="s">
        <v>82</v>
      </c>
      <c r="E55" s="154">
        <v>1</v>
      </c>
      <c r="F55" s="154"/>
      <c r="G55" s="154"/>
    </row>
    <row r="56" spans="1:7" s="2" customFormat="1" ht="13.5" customHeight="1">
      <c r="A56" s="221">
        <v>35</v>
      </c>
      <c r="B56" s="144" t="s">
        <v>83</v>
      </c>
      <c r="C56" s="144" t="s">
        <v>84</v>
      </c>
      <c r="D56" s="144" t="s">
        <v>29</v>
      </c>
      <c r="E56" s="145">
        <v>1</v>
      </c>
      <c r="F56" s="219"/>
      <c r="G56" s="154"/>
    </row>
    <row r="57" spans="1:7" s="2" customFormat="1" ht="13.5" customHeight="1">
      <c r="A57" s="221">
        <v>36</v>
      </c>
      <c r="B57" s="144" t="s">
        <v>85</v>
      </c>
      <c r="C57" s="144" t="s">
        <v>86</v>
      </c>
      <c r="D57" s="144" t="s">
        <v>29</v>
      </c>
      <c r="E57" s="145">
        <v>3</v>
      </c>
      <c r="F57" s="219"/>
      <c r="G57" s="154"/>
    </row>
    <row r="58" spans="1:7" s="2" customFormat="1" ht="13.5" customHeight="1">
      <c r="A58" s="221">
        <v>37</v>
      </c>
      <c r="B58" s="144" t="s">
        <v>87</v>
      </c>
      <c r="C58" s="144" t="s">
        <v>89</v>
      </c>
      <c r="D58" s="144" t="s">
        <v>29</v>
      </c>
      <c r="E58" s="145">
        <v>1</v>
      </c>
      <c r="F58" s="219"/>
      <c r="G58" s="154"/>
    </row>
    <row r="59" spans="1:7" s="2" customFormat="1" ht="13.5" customHeight="1">
      <c r="A59" s="221">
        <v>38</v>
      </c>
      <c r="B59" s="144" t="s">
        <v>88</v>
      </c>
      <c r="C59" s="144" t="s">
        <v>164</v>
      </c>
      <c r="D59" s="144" t="s">
        <v>29</v>
      </c>
      <c r="E59" s="145">
        <v>1</v>
      </c>
      <c r="F59" s="219"/>
      <c r="G59" s="154"/>
    </row>
    <row r="60" spans="1:7" s="2" customFormat="1" ht="13.5" customHeight="1">
      <c r="A60" s="221">
        <v>39</v>
      </c>
      <c r="B60" s="144">
        <v>5522317600</v>
      </c>
      <c r="C60" s="144" t="s">
        <v>91</v>
      </c>
      <c r="D60" s="144" t="s">
        <v>29</v>
      </c>
      <c r="E60" s="145">
        <v>1</v>
      </c>
      <c r="F60" s="220"/>
      <c r="G60" s="155"/>
    </row>
    <row r="61" spans="1:7" s="2" customFormat="1" ht="13.5" customHeight="1">
      <c r="A61" s="184"/>
      <c r="B61" s="185"/>
      <c r="C61" s="185"/>
      <c r="D61" s="185"/>
      <c r="E61" s="186"/>
      <c r="F61" s="187"/>
      <c r="G61" s="169"/>
    </row>
    <row r="62" spans="1:7" s="2" customFormat="1" ht="13.5" customHeight="1">
      <c r="A62" s="184"/>
      <c r="B62" s="185"/>
      <c r="C62" s="185"/>
      <c r="D62" s="185"/>
      <c r="E62" s="186"/>
      <c r="F62" s="187"/>
      <c r="G62" s="169"/>
    </row>
    <row r="63" spans="1:8" s="2" customFormat="1" ht="16.5" customHeight="1">
      <c r="A63" s="181"/>
      <c r="B63" s="182">
        <v>766</v>
      </c>
      <c r="C63" s="182" t="s">
        <v>60</v>
      </c>
      <c r="D63" s="182"/>
      <c r="E63" s="183"/>
      <c r="F63" s="183"/>
      <c r="G63" s="183">
        <f>SUM(G64:G68)</f>
        <v>0</v>
      </c>
      <c r="H63" s="226"/>
    </row>
    <row r="64" spans="1:7" s="2" customFormat="1" ht="24" customHeight="1">
      <c r="A64" s="143">
        <v>40</v>
      </c>
      <c r="B64" s="144" t="s">
        <v>61</v>
      </c>
      <c r="C64" s="144" t="s">
        <v>62</v>
      </c>
      <c r="D64" s="144" t="s">
        <v>29</v>
      </c>
      <c r="E64" s="145">
        <v>1</v>
      </c>
      <c r="F64" s="145"/>
      <c r="G64" s="145"/>
    </row>
    <row r="65" spans="1:7" s="2" customFormat="1" ht="24" customHeight="1">
      <c r="A65" s="143">
        <v>41</v>
      </c>
      <c r="B65" s="144">
        <v>6116011125</v>
      </c>
      <c r="C65" s="144" t="s">
        <v>109</v>
      </c>
      <c r="D65" s="144" t="s">
        <v>29</v>
      </c>
      <c r="E65" s="145">
        <v>1</v>
      </c>
      <c r="F65" s="145"/>
      <c r="G65" s="145"/>
    </row>
    <row r="66" spans="1:7" s="2" customFormat="1" ht="24" customHeight="1">
      <c r="A66" s="143">
        <v>42</v>
      </c>
      <c r="B66" s="144" t="s">
        <v>63</v>
      </c>
      <c r="C66" s="144" t="s">
        <v>108</v>
      </c>
      <c r="D66" s="144" t="s">
        <v>29</v>
      </c>
      <c r="E66" s="145">
        <v>1</v>
      </c>
      <c r="F66" s="145"/>
      <c r="G66" s="145"/>
    </row>
    <row r="67" spans="1:7" s="2" customFormat="1" ht="13.5" customHeight="1">
      <c r="A67" s="143">
        <v>43</v>
      </c>
      <c r="B67" s="144" t="s">
        <v>64</v>
      </c>
      <c r="C67" s="144" t="s">
        <v>65</v>
      </c>
      <c r="D67" s="144" t="s">
        <v>29</v>
      </c>
      <c r="E67" s="145">
        <v>1</v>
      </c>
      <c r="F67" s="145"/>
      <c r="G67" s="145"/>
    </row>
    <row r="68" spans="1:7" s="2" customFormat="1" ht="24" customHeight="1">
      <c r="A68" s="143">
        <v>44</v>
      </c>
      <c r="B68" s="144" t="s">
        <v>66</v>
      </c>
      <c r="C68" s="144" t="s">
        <v>81</v>
      </c>
      <c r="D68" s="144" t="s">
        <v>29</v>
      </c>
      <c r="E68" s="145">
        <v>2</v>
      </c>
      <c r="F68" s="145"/>
      <c r="G68" s="145"/>
    </row>
    <row r="69" spans="1:7" s="2" customFormat="1" ht="24" customHeight="1">
      <c r="A69" s="140"/>
      <c r="B69" s="182" t="s">
        <v>113</v>
      </c>
      <c r="C69" s="182" t="s">
        <v>114</v>
      </c>
      <c r="D69" s="141"/>
      <c r="E69" s="142"/>
      <c r="F69" s="142"/>
      <c r="G69" s="183">
        <f>SUM(G70:G74)</f>
        <v>0</v>
      </c>
    </row>
    <row r="70" spans="1:7" s="2" customFormat="1" ht="24" customHeight="1">
      <c r="A70" s="207">
        <v>45</v>
      </c>
      <c r="B70" s="208" t="s">
        <v>115</v>
      </c>
      <c r="C70" s="209" t="s">
        <v>116</v>
      </c>
      <c r="D70" s="210" t="s">
        <v>117</v>
      </c>
      <c r="E70" s="211">
        <v>21.2</v>
      </c>
      <c r="F70" s="212"/>
      <c r="G70" s="213"/>
    </row>
    <row r="71" spans="1:7" s="2" customFormat="1" ht="24" customHeight="1">
      <c r="A71" s="214">
        <v>46</v>
      </c>
      <c r="B71" s="215" t="s">
        <v>118</v>
      </c>
      <c r="C71" s="216" t="s">
        <v>119</v>
      </c>
      <c r="D71" s="217" t="s">
        <v>32</v>
      </c>
      <c r="E71" s="218">
        <v>80</v>
      </c>
      <c r="F71" s="212"/>
      <c r="G71" s="213"/>
    </row>
    <row r="72" spans="1:7" s="2" customFormat="1" ht="24" customHeight="1">
      <c r="A72" s="207">
        <v>47</v>
      </c>
      <c r="B72" s="208" t="s">
        <v>120</v>
      </c>
      <c r="C72" s="209" t="s">
        <v>121</v>
      </c>
      <c r="D72" s="210" t="s">
        <v>32</v>
      </c>
      <c r="E72" s="211">
        <v>75</v>
      </c>
      <c r="F72" s="212"/>
      <c r="G72" s="213"/>
    </row>
    <row r="73" spans="1:7" s="2" customFormat="1" ht="24" customHeight="1">
      <c r="A73" s="143">
        <v>4</v>
      </c>
      <c r="B73" s="144" t="s">
        <v>167</v>
      </c>
      <c r="C73" s="144" t="s">
        <v>168</v>
      </c>
      <c r="D73" s="144" t="s">
        <v>32</v>
      </c>
      <c r="E73" s="145">
        <v>72</v>
      </c>
      <c r="F73" s="213"/>
      <c r="G73" s="213"/>
    </row>
    <row r="74" spans="1:7" s="2" customFormat="1" ht="24" customHeight="1">
      <c r="A74" s="143">
        <v>48</v>
      </c>
      <c r="B74" s="144">
        <v>776511818</v>
      </c>
      <c r="C74" s="144" t="s">
        <v>122</v>
      </c>
      <c r="D74" s="144" t="s">
        <v>117</v>
      </c>
      <c r="E74" s="145">
        <v>35.6</v>
      </c>
      <c r="F74" s="212"/>
      <c r="G74" s="213"/>
    </row>
    <row r="75" spans="1:7" s="2" customFormat="1" ht="24" customHeight="1">
      <c r="A75" s="172"/>
      <c r="B75" s="182" t="s">
        <v>124</v>
      </c>
      <c r="C75" s="182" t="s">
        <v>125</v>
      </c>
      <c r="D75" s="173"/>
      <c r="E75" s="174"/>
      <c r="F75" s="175"/>
      <c r="G75" s="183">
        <f>SUM(G76:G77)</f>
        <v>0</v>
      </c>
    </row>
    <row r="76" spans="1:7" s="2" customFormat="1" ht="24" customHeight="1">
      <c r="A76" s="170">
        <v>49</v>
      </c>
      <c r="B76" s="171" t="s">
        <v>126</v>
      </c>
      <c r="C76" s="171" t="s">
        <v>127</v>
      </c>
      <c r="D76" s="171" t="s">
        <v>32</v>
      </c>
      <c r="E76" s="155">
        <v>36.5</v>
      </c>
      <c r="F76" s="212"/>
      <c r="G76" s="213"/>
    </row>
    <row r="77" spans="1:7" s="2" customFormat="1" ht="24" customHeight="1">
      <c r="A77" s="223">
        <v>50</v>
      </c>
      <c r="B77" s="171" t="s">
        <v>128</v>
      </c>
      <c r="C77" s="171" t="s">
        <v>129</v>
      </c>
      <c r="D77" s="171" t="s">
        <v>130</v>
      </c>
      <c r="E77" s="155">
        <v>36.5</v>
      </c>
      <c r="F77" s="212"/>
      <c r="G77" s="213"/>
    </row>
    <row r="78" spans="1:7" s="2" customFormat="1" ht="28.5" customHeight="1">
      <c r="A78" s="181"/>
      <c r="B78" s="182" t="s">
        <v>67</v>
      </c>
      <c r="C78" s="182" t="s">
        <v>68</v>
      </c>
      <c r="D78" s="182"/>
      <c r="E78" s="183"/>
      <c r="F78" s="183"/>
      <c r="G78" s="183">
        <f>SUM(G79)</f>
        <v>0</v>
      </c>
    </row>
    <row r="79" spans="1:7" s="2" customFormat="1" ht="24" customHeight="1">
      <c r="A79" s="143">
        <v>51</v>
      </c>
      <c r="B79" s="144" t="s">
        <v>69</v>
      </c>
      <c r="C79" s="144" t="s">
        <v>70</v>
      </c>
      <c r="D79" s="144" t="s">
        <v>32</v>
      </c>
      <c r="E79" s="145">
        <v>35</v>
      </c>
      <c r="F79" s="145"/>
      <c r="G79" s="145"/>
    </row>
    <row r="80" spans="1:8" s="2" customFormat="1" ht="28.5" customHeight="1">
      <c r="A80" s="181"/>
      <c r="B80" s="182" t="s">
        <v>71</v>
      </c>
      <c r="C80" s="182" t="s">
        <v>72</v>
      </c>
      <c r="D80" s="182"/>
      <c r="E80" s="183"/>
      <c r="F80" s="183"/>
      <c r="G80" s="183">
        <f>G81+G82</f>
        <v>0</v>
      </c>
      <c r="H80" s="224"/>
    </row>
    <row r="81" spans="1:7" s="2" customFormat="1" ht="24" customHeight="1">
      <c r="A81" s="143">
        <v>52</v>
      </c>
      <c r="B81" s="144" t="s">
        <v>73</v>
      </c>
      <c r="C81" s="144" t="s">
        <v>74</v>
      </c>
      <c r="D81" s="144" t="s">
        <v>32</v>
      </c>
      <c r="E81" s="145">
        <v>155</v>
      </c>
      <c r="F81" s="145"/>
      <c r="G81" s="145"/>
    </row>
    <row r="82" spans="1:7" s="2" customFormat="1" ht="34.5" customHeight="1">
      <c r="A82" s="143">
        <v>53</v>
      </c>
      <c r="B82" s="144" t="s">
        <v>75</v>
      </c>
      <c r="C82" s="144" t="s">
        <v>76</v>
      </c>
      <c r="D82" s="144" t="s">
        <v>32</v>
      </c>
      <c r="E82" s="145">
        <v>155</v>
      </c>
      <c r="F82" s="145"/>
      <c r="G82" s="145"/>
    </row>
    <row r="83" spans="1:8" s="2" customFormat="1" ht="34.5" customHeight="1">
      <c r="A83" s="140"/>
      <c r="B83" s="182" t="s">
        <v>159</v>
      </c>
      <c r="C83" s="182" t="s">
        <v>160</v>
      </c>
      <c r="D83" s="141"/>
      <c r="E83" s="142"/>
      <c r="F83" s="142"/>
      <c r="G83" s="183">
        <f>SUM(G84:G87)</f>
        <v>0</v>
      </c>
      <c r="H83" s="226"/>
    </row>
    <row r="84" spans="1:7" s="2" customFormat="1" ht="34.5" customHeight="1">
      <c r="A84" s="143">
        <v>54</v>
      </c>
      <c r="B84" s="144" t="s">
        <v>161</v>
      </c>
      <c r="C84" s="222" t="s">
        <v>162</v>
      </c>
      <c r="D84" s="144" t="s">
        <v>32</v>
      </c>
      <c r="E84" s="145">
        <v>35.5</v>
      </c>
      <c r="F84" s="145"/>
      <c r="G84" s="145"/>
    </row>
    <row r="85" spans="1:7" s="2" customFormat="1" ht="34.5" customHeight="1">
      <c r="A85" s="143">
        <v>55</v>
      </c>
      <c r="B85" s="144" t="s">
        <v>163</v>
      </c>
      <c r="C85" s="222" t="s">
        <v>179</v>
      </c>
      <c r="D85" s="144" t="s">
        <v>32</v>
      </c>
      <c r="E85" s="145">
        <v>38</v>
      </c>
      <c r="F85" s="145"/>
      <c r="G85" s="145"/>
    </row>
    <row r="86" spans="1:8" s="2" customFormat="1" ht="34.5" customHeight="1" thickBot="1">
      <c r="A86" s="172"/>
      <c r="B86" s="173" t="s">
        <v>92</v>
      </c>
      <c r="C86" s="173" t="s">
        <v>93</v>
      </c>
      <c r="D86" s="173"/>
      <c r="E86" s="174"/>
      <c r="F86" s="175"/>
      <c r="G86" s="175">
        <f>SUM(G87:G90)</f>
        <v>0</v>
      </c>
      <c r="H86" s="226"/>
    </row>
    <row r="87" spans="1:7" s="2" customFormat="1" ht="28.5" customHeight="1" thickBot="1">
      <c r="A87" s="157">
        <v>56</v>
      </c>
      <c r="B87" s="158" t="s">
        <v>94</v>
      </c>
      <c r="C87" s="158" t="s">
        <v>95</v>
      </c>
      <c r="D87" s="158" t="s">
        <v>32</v>
      </c>
      <c r="E87" s="159">
        <v>5.6</v>
      </c>
      <c r="F87" s="160"/>
      <c r="G87" s="160"/>
    </row>
    <row r="88" spans="1:7" s="2" customFormat="1" ht="20.25" customHeight="1" thickBot="1">
      <c r="A88" s="168">
        <v>57</v>
      </c>
      <c r="B88" s="144">
        <v>7714100100</v>
      </c>
      <c r="C88" s="144" t="s">
        <v>169</v>
      </c>
      <c r="D88" s="144" t="s">
        <v>32</v>
      </c>
      <c r="E88" s="145">
        <v>6.5</v>
      </c>
      <c r="F88" s="145"/>
      <c r="G88" s="160"/>
    </row>
    <row r="89" spans="1:7" s="2" customFormat="1" ht="21.75" customHeight="1" thickBot="1">
      <c r="A89" s="161">
        <v>58</v>
      </c>
      <c r="B89" s="162" t="s">
        <v>96</v>
      </c>
      <c r="C89" s="162" t="s">
        <v>97</v>
      </c>
      <c r="D89" s="162" t="s">
        <v>32</v>
      </c>
      <c r="E89" s="163">
        <v>15</v>
      </c>
      <c r="F89" s="156"/>
      <c r="G89" s="160"/>
    </row>
    <row r="90" spans="1:7" s="2" customFormat="1" ht="34.5" customHeight="1" thickBot="1">
      <c r="A90" s="164">
        <v>59</v>
      </c>
      <c r="B90" s="165" t="s">
        <v>98</v>
      </c>
      <c r="C90" s="165" t="s">
        <v>99</v>
      </c>
      <c r="D90" s="165" t="s">
        <v>82</v>
      </c>
      <c r="E90" s="166">
        <v>1</v>
      </c>
      <c r="F90" s="167"/>
      <c r="G90" s="160"/>
    </row>
    <row r="91" spans="1:7" s="2" customFormat="1" ht="34.5" customHeight="1">
      <c r="A91" s="176"/>
      <c r="B91" s="177">
        <v>781</v>
      </c>
      <c r="C91" s="177" t="s">
        <v>100</v>
      </c>
      <c r="D91" s="178"/>
      <c r="E91" s="179"/>
      <c r="F91" s="179"/>
      <c r="G91" s="180">
        <f>G92+G93</f>
        <v>0</v>
      </c>
    </row>
    <row r="92" spans="1:10" s="2" customFormat="1" ht="25.5" customHeight="1">
      <c r="A92" s="170">
        <v>60</v>
      </c>
      <c r="B92" s="171">
        <v>781445202</v>
      </c>
      <c r="C92" s="171" t="s">
        <v>171</v>
      </c>
      <c r="D92" s="171" t="s">
        <v>32</v>
      </c>
      <c r="E92" s="155">
        <v>18</v>
      </c>
      <c r="F92" s="155"/>
      <c r="G92" s="155"/>
      <c r="J92" s="188"/>
    </row>
    <row r="93" spans="1:7" s="2" customFormat="1" ht="24" customHeight="1">
      <c r="A93" s="170">
        <v>61</v>
      </c>
      <c r="B93" s="171">
        <v>5978651230</v>
      </c>
      <c r="C93" s="171" t="s">
        <v>172</v>
      </c>
      <c r="D93" s="171" t="s">
        <v>32</v>
      </c>
      <c r="E93" s="155">
        <v>20</v>
      </c>
      <c r="F93" s="155"/>
      <c r="G93" s="155"/>
    </row>
    <row r="94" spans="1:7" s="2" customFormat="1" ht="28.5" customHeight="1">
      <c r="A94" s="140"/>
      <c r="B94" s="182" t="s">
        <v>77</v>
      </c>
      <c r="C94" s="182" t="s">
        <v>78</v>
      </c>
      <c r="D94" s="182"/>
      <c r="E94" s="183"/>
      <c r="F94" s="183"/>
      <c r="G94" s="183">
        <f>G95</f>
        <v>0</v>
      </c>
    </row>
    <row r="95" spans="1:7" s="2" customFormat="1" ht="24.75" customHeight="1">
      <c r="A95" s="143">
        <v>62</v>
      </c>
      <c r="B95" s="144" t="s">
        <v>79</v>
      </c>
      <c r="C95" s="144" t="s">
        <v>123</v>
      </c>
      <c r="D95" s="144" t="s">
        <v>82</v>
      </c>
      <c r="E95" s="145">
        <v>1</v>
      </c>
      <c r="F95" s="145"/>
      <c r="G95" s="145"/>
    </row>
    <row r="96" spans="1:7" s="2" customFormat="1" ht="13.5" customHeight="1">
      <c r="A96" s="189"/>
      <c r="B96" s="190"/>
      <c r="C96" s="190"/>
      <c r="D96" s="190"/>
      <c r="E96" s="169"/>
      <c r="F96" s="169"/>
      <c r="G96" s="169"/>
    </row>
    <row r="97" spans="1:7" s="2" customFormat="1" ht="13.5" customHeight="1">
      <c r="A97" s="189"/>
      <c r="B97" s="202" t="s">
        <v>102</v>
      </c>
      <c r="C97" s="203"/>
      <c r="D97" s="204"/>
      <c r="E97" s="169"/>
      <c r="F97" s="169"/>
      <c r="G97" s="180">
        <f>SUM(G98:G99)</f>
        <v>0</v>
      </c>
    </row>
    <row r="98" spans="1:7" s="2" customFormat="1" ht="25.5" customHeight="1">
      <c r="A98" s="191">
        <v>63</v>
      </c>
      <c r="B98" s="193" t="s">
        <v>101</v>
      </c>
      <c r="C98" s="194" t="s">
        <v>110</v>
      </c>
      <c r="D98" s="195" t="s">
        <v>82</v>
      </c>
      <c r="E98" s="196">
        <v>1</v>
      </c>
      <c r="F98" s="197"/>
      <c r="G98" s="197"/>
    </row>
    <row r="99" spans="1:7" s="2" customFormat="1" ht="23.25" customHeight="1">
      <c r="A99" s="192">
        <v>64</v>
      </c>
      <c r="B99" s="198" t="s">
        <v>111</v>
      </c>
      <c r="C99" s="194" t="s">
        <v>112</v>
      </c>
      <c r="D99" s="199" t="s">
        <v>32</v>
      </c>
      <c r="E99" s="200">
        <v>36</v>
      </c>
      <c r="F99" s="201"/>
      <c r="G99" s="201"/>
    </row>
    <row r="100" spans="1:7" s="2" customFormat="1" ht="13.5" customHeight="1">
      <c r="A100" s="189"/>
      <c r="B100" s="190"/>
      <c r="C100" s="190"/>
      <c r="D100" s="190"/>
      <c r="E100" s="169"/>
      <c r="F100" s="169"/>
      <c r="G100" s="169"/>
    </row>
    <row r="101" spans="1:7" s="2" customFormat="1" ht="13.5" customHeight="1">
      <c r="A101" s="189"/>
      <c r="B101" s="190"/>
      <c r="C101" s="190"/>
      <c r="D101" s="190"/>
      <c r="E101" s="169"/>
      <c r="F101" s="169"/>
      <c r="G101" s="169"/>
    </row>
    <row r="102" spans="1:8" s="2" customFormat="1" ht="30.75" customHeight="1">
      <c r="A102" s="146"/>
      <c r="B102" s="147"/>
      <c r="C102" s="147" t="s">
        <v>80</v>
      </c>
      <c r="D102" s="147"/>
      <c r="E102" s="148"/>
      <c r="F102" s="148"/>
      <c r="G102" s="148">
        <f>G52+G14</f>
        <v>0</v>
      </c>
      <c r="H102" s="227"/>
    </row>
  </sheetData>
  <sheetProtection/>
  <mergeCells count="2">
    <mergeCell ref="A2:G2"/>
    <mergeCell ref="A9:C9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7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Administrátor</dc:creator>
  <cp:keywords/>
  <dc:description/>
  <cp:lastModifiedBy>szombathova.jarmila</cp:lastModifiedBy>
  <dcterms:created xsi:type="dcterms:W3CDTF">2016-11-20T19:17:45Z</dcterms:created>
  <dcterms:modified xsi:type="dcterms:W3CDTF">2019-07-29T08:59:14Z</dcterms:modified>
  <cp:category/>
  <cp:version/>
  <cp:contentType/>
  <cp:contentStatus/>
</cp:coreProperties>
</file>